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01"/>
  <workbookPr/>
  <mc:AlternateContent xmlns:mc="http://schemas.openxmlformats.org/markup-compatibility/2006">
    <mc:Choice Requires="x15">
      <x15ac:absPath xmlns:x15ac="http://schemas.microsoft.com/office/spreadsheetml/2010/11/ac" url="T:\Public\Business and Licensing\OST\Billy\Accessibility Folder\CCSA ADA PDFs\From SharePoint\OneDrive_2024-02-12\Charities (CCSA)\CCSA Xlsx. Files\2017\"/>
    </mc:Choice>
  </mc:AlternateContent>
  <xr:revisionPtr revIDLastSave="4" documentId="8_{53488B91-8431-4620-93B7-EDC0AE4FB75F}" xr6:coauthVersionLast="47" xr6:coauthVersionMax="47" xr10:uidLastSave="{60DB3BA0-8CB7-4E18-AA92-070F77608922}"/>
  <bookViews>
    <workbookView xWindow="-28920" yWindow="-120" windowWidth="29040" windowHeight="15720" xr2:uid="{00000000-000D-0000-FFFF-FFFF00000000}"/>
  </bookViews>
  <sheets>
    <sheet name="Paid Solici Summary 2017" sheetId="1" r:id="rId1"/>
    <sheet name="Summary minus 2 Large DAF's" sheetId="2" r:id="rId2"/>
  </sheets>
  <definedNames>
    <definedName name="_xlnm.Print_Area" localSheetId="0">Table2[]</definedName>
    <definedName name="_xlnm.Print_Area" localSheetId="1">Table2.1[]</definedName>
    <definedName name="_xlnm.Print_Titles" localSheetId="0">'Paid Solici Summary 2017'!$1:$1</definedName>
    <definedName name="_xlnm.Print_Titles" localSheetId="1">'Summary minus 2 Large DAF''s'!$1:$1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2" l="1"/>
  <c r="G57" i="2"/>
  <c r="F57" i="2"/>
  <c r="D57" i="2"/>
  <c r="C57" i="2"/>
  <c r="E57" i="2" s="1"/>
  <c r="H59" i="1" l="1"/>
  <c r="G59" i="1"/>
  <c r="F59" i="1"/>
  <c r="E59" i="1"/>
  <c r="D59" i="1"/>
  <c r="C59" i="1"/>
</calcChain>
</file>

<file path=xl/sharedStrings.xml><?xml version="1.0" encoding="utf-8"?>
<sst xmlns="http://schemas.openxmlformats.org/spreadsheetml/2006/main" count="358" uniqueCount="151">
  <si>
    <t>Paid Solicitor</t>
  </si>
  <si>
    <t>DBA's</t>
  </si>
  <si>
    <t>Gross Proceeds</t>
  </si>
  <si>
    <t>Net to Charity</t>
  </si>
  <si>
    <t>Overall Percent to Charity</t>
  </si>
  <si>
    <t>Minimum Percent To Charity</t>
  </si>
  <si>
    <t>Maximum Percent To Charity</t>
  </si>
  <si>
    <t>Number of Campaigns</t>
  </si>
  <si>
    <t>Clients</t>
  </si>
  <si>
    <t>APOGEE RETAIL, LLC   Reg. No. 20073002401   11400 SE 6TH STREET, #220   BELLEVUE, WA 98004   425-462-1515</t>
  </si>
  <si>
    <t>UNIQUE THRIFT STORE</t>
  </si>
  <si>
    <t>EPILEPSY FOUNDATION OF COLORADO, JEWISH FAMILY SERVICE OF COLORADO, LUPUS FOUNDATION OF COLORADO INC.</t>
  </si>
  <si>
    <t>ARIA COMMUNICATIONS CORPORATION   Reg. No. 20023003236   717 WEST ST. GERMAIN STREET   ST. CLOUD, MN 56301   320-259-5206</t>
  </si>
  <si>
    <t>D/B/A SUPPORT SERVICES</t>
  </si>
  <si>
    <t>ACTIONAID U.S.A., AFS-USA INC., ALPHA GAMMA DELTA FOUNDATION INC., AMERICAN CIVIL LIBERTIES UNION INC., BREAD FOR THE WORLD INC., COLORADO MUSEUM OF NATURAL HISTORY, DELTA TAU DELTA EDUCATIONAL FOUNDATION INC., DELTA UPSILON EDUCATIONAL FOUNDATION, FOUNDATION FOR NATIONAL PROGRESS, KAPPA KAPPA GAMMA FOUNDATION, LAMBDA CHI ALPHA EDUCATIONAL FOUNDATION INC., LUTHERAN WORLD RELIEF, MITCHELL HAMLINE SCHOOL OF LAW (FKA WILLIAM MITCHELL COLLEGE OF LAW), NATIONAL PSORIASIS FOUNDATION, RECONCILING MINISTRIES NETWORK, STATE UNIVERSITY OF IOWA ALUMNI ASSOCIATION, THE EDUCATIONAL FOUNDATION OF ALPHA GAMMA RHO, THE LEAGUE OF CONSERVATION VOTERS INC., THE PHI KAPPA TAU FOUNDATION, THE UNION OF CONCERNED SCIENTISTS INC.</t>
  </si>
  <si>
    <t>ASSOCIATED COMMUNITY SERVICES, INC.   Reg. No. 20043002462   23800 W. TEN MILE ROAD, SUITE 200   SOUTHFIELD, MI 48033   248-352-2600</t>
  </si>
  <si>
    <t>AC SERVICES</t>
  </si>
  <si>
    <t>AMERICAN CHILDREN'S CANCER FOUNDATION INC., CANCER RECOVERY FOUNDATION INTERNATIONAL INC., CHILDREN'S CANCER RECOVERY FOUNDATION, CHILDREN'S LEUKEMIA RESEARCH ASSOCIATION INC., FIREFIGHTERS CHARITABLE FOUNDATION INC., FOUNDATION FOR AMERICAN VETERANS INC., THE ORGAN DONATION AND TRANSPLANT ASSOCIATION OF AMERICA, UNITED BREAST CANCER FOUNDATION</t>
  </si>
  <si>
    <t>AUTOMOTIVE RECOVERY SERVICES, INC   Reg. No. 20083003137   2 WESTBROOK CORPORATE CENTER   WESTCHESTER, IL 60154   916-631-0204</t>
  </si>
  <si>
    <t>INSURANCE AUTO AUCTIONS</t>
  </si>
  <si>
    <t>ALIE FOUNDATION, ART FROM ASHES INC., ST. MARY'S HOSPITAL FOUNDATION, THE VENUE THEATER COMPANY, TIMBERLINE ADULT DAY SERVICES INC.</t>
  </si>
  <si>
    <t>BEE, L.C.   Reg. No. 20023003079   6849 OLD DOMINION DRIVE, SUITE 315   MCLEAN, VA 22101   816-472-9000</t>
  </si>
  <si>
    <t>N/A</t>
  </si>
  <si>
    <t>PROJECT CURE INC</t>
  </si>
  <si>
    <t>BLACK DIAMOND OUTREACH LLC   Reg. No. 20173025968   899 LOGAN STREET, SUITE B15   DENVER, CO 80203   303-590-9170</t>
  </si>
  <si>
    <t>BICYCLE COLORADO</t>
  </si>
  <si>
    <t>CAPITAL STRATEGIES   Reg. No. 20153019381   13900 OLD HARBOR LANE   MARINA DEL REY, CA 90292   3103452668</t>
  </si>
  <si>
    <t>CAPITAL STRATEGIES, TERRI NEW</t>
  </si>
  <si>
    <t>EVERYTOWN FOR GUN SAFETY ACTION FUND INC., EVERYTOWN FOR GUN SAFETY SUPPORT FUND INC.</t>
  </si>
  <si>
    <t>CAPITOL RESOURCES, INC.   Reg. No. 20093000202   109 WEST FRONT STREET   BROOKLYN, IA 52211   641-522-4645</t>
  </si>
  <si>
    <t>CAMPAIGN HEADQUARTERS</t>
  </si>
  <si>
    <t>AMERICAN LEPROSY MISSIONS INC., CARE NET, SUSAN B. ANTHONY LIST INC., TEA PARTY PATRIOTS INC.</t>
  </si>
  <si>
    <t>CAUSEWORX, INC.   Reg. No. 20153026928   2 MCNAMARA CT.   AJAX,  L1T 4W6   416-999-2335</t>
  </si>
  <si>
    <t>INTERNATIONAL FELLOWSHIP OF CHRISTIANS &amp; JEWS INC.</t>
  </si>
  <si>
    <t>CENTER FOR CAR DONATIONS, LLC   Reg. No. 20123027047   1445 NW PORTLAND AVE.   BEND, OR 97701   760-931-2620 EXT101</t>
  </si>
  <si>
    <t>BOULDER COMMUNITY BROADCAST ASSOCIATION INC. DBA KGNU RADIO, CARBONDALE COMMUNITY ACCESS RADIO INC, CRESTED BUTTE MOUNTAIN EDUCATIONAL RADIO INC., FORT LEWIS COLLEGE FOUNDATION INC., GRAND VALLEY PUBLIC RADIO CO INC</t>
  </si>
  <si>
    <t>CHARITY PROMOTIONS, INC.   Reg. No. 20153008904   5184 CALDWELL MILL ROAD, SUITE 204-343   BIRMINGHAM, AL 35244   205-370-5000</t>
  </si>
  <si>
    <t>CPI</t>
  </si>
  <si>
    <t>AMERICAN VETERANS FOUNDATION, LAW ENFORCEMENT OFFICERS RELIEF FUND, VIETNOW NATIONAL HEADQUARTERS DBA VETERANSNOW</t>
  </si>
  <si>
    <t>COINSTAR, LLC   Reg. No. 20053003657   1800 114TH AVE. SE   BELLEVUE, WA 98004   425-943-8251</t>
  </si>
  <si>
    <t>CHILDREN'S MIRACLE NETWORK, FEEDING AMERICA, THE HUMANE SOCIETY OF THE UNITED STATES, THE LEUKEMIA &amp; LYMPHOMA SOCIETY, THE SAFEWAY FOUNDATION, UNITED STATES FUND FOR UNICEF, UNITED WAY WORLDWIDE, WORLD WILDLIFE FUND INC.</t>
  </si>
  <si>
    <t>COMNET MARKETING GROUP, INC.   Reg. No. 20023004072   1214 STOWE AVENUE   MEDFORD, OR 97501   541-734-2565</t>
  </si>
  <si>
    <t>COMNET MARKETING GROUP</t>
  </si>
  <si>
    <t>COMMUNITY RADIO FOR NORTHERN COLORADO DBA KUNC, FOUNDATION FOR NATIONAL PROGRESS, THE WOODROW WILSON NATIONAL FELLOWSHIP FOUNDATION</t>
  </si>
  <si>
    <t>CONTRACT COMMUNICATIONS, INC. D/B/A CHARITY RESOURCES AMERICA   Reg. No. 20023003444   3710 INDIAN RIVER ROAD   CHESAPEAKE, VA 23325   757-578-3500</t>
  </si>
  <si>
    <t>CHARITY RESOURCES AMERICA</t>
  </si>
  <si>
    <t>CHILDREN'S CANCER RECOVERY FOUNDATION</t>
  </si>
  <si>
    <t>COURTESY CALL, INC.   Reg. No. 20053008121   1835 E. CHARLESTON BLVD, SUITE 4   LAS VEGAS, NV 89104   702-906-0444</t>
  </si>
  <si>
    <t>AMERICAN VETERANS FOUNDATION, BREAST CANCER OUTREACH FOUNDATION INC., COMMUNITY CHARITY ADVANCMENT INC., DOGS FOR LAW ENFORCEMENT, HELP THE VETS INC., INTERNATIONAL UNION OF POLICE ASSOCIATIONS AFL-CIO, VIETNOW NATIONAL HEADQUARTERS DBA VETERANSNOW</t>
  </si>
  <si>
    <t>CRF INC   Reg. No. 20123044758   698 OLDEFIELD COMMONS DR   GREENWOOD, IN 46142   3178070520</t>
  </si>
  <si>
    <t>CHARITABLE RESOURCE FOUNDATION</t>
  </si>
  <si>
    <t>CANCER RECOVERY FOUNDATION INTERNATIONAL INC., CANCER RECOVERY FOUNDATION OF AMERICA, CRISIS RELIEF NETWORK, KIDS WISH NETWORK INC., NATIONAL CANCER ASSISTANCE FOUNDATION INC.</t>
  </si>
  <si>
    <t>CWH SERVICES, LLC   Reg. No. 20153031800   14185 DALLAS PARKWAY   DALLAS, TX 75254   816-472-9000</t>
  </si>
  <si>
    <t>CARS WITH HEART</t>
  </si>
  <si>
    <t>NATIONAL RIFLE ASSOCIATION OF AMERICA, THE NRA FOUNDATION INC.</t>
  </si>
  <si>
    <t>DIALAMERICA MARKETING, INC.   Reg. No. 20023003447   960 MACARTHUR BLVD   MAHWAH, NJ 07495   201-327-0200</t>
  </si>
  <si>
    <t>DIALAMERICA INC.</t>
  </si>
  <si>
    <t>MOTHERS AGAINST DRUNK DRIVING, SPECIAL OLYMPICS COLORADO</t>
  </si>
  <si>
    <t>DIRECTELE, INC.   Reg. No. 20093006412   28091 DEQUINDRE, SUITE 302   MADISON HEIGHTS, MI 48071   248-516-2269</t>
  </si>
  <si>
    <t>ANIMALS ABUSED &amp; ABANDONED INC, KIDS WISH NETWORK INC., LAW ENFORCEMENT EDUCATION PROGRAM</t>
  </si>
  <si>
    <t>DONOR CARE CENTER, INC.   Reg. No. 20083000714   480 TUSC AVE. WEST   BARBERTON, OH 44203   330-497-4888</t>
  </si>
  <si>
    <t>AMERICAN BIBLE SOCIETY, AMERICAN FAMILY ASSOCIATION INC., AMERICAN INDIAN COLLEGE FUND, CHRISTIAN ADVOCATES SERVING EVANGELISM INC., CHRISTIAN APPALACHIAN PROJECT INC., CORAL RIDGE MINISTRIES MEDIA INC., CROSS INTERNATIONAL  INC., DAYSPRING INTERNATIONAL, LIBERTY COUNSEL ACTION, LIFE ACTION MINISTRIES, SAVE THE CHILDREN FEDERATION INC., THE FOUNDATION FOR A CHRISTIAN CIVILIZATION INC., THE MOODY BIBLE INSTITUTE OF CHICAGO</t>
  </si>
  <si>
    <t>DONOR DEVELOPMENT STRATEGIES LLC   Reg. No. 20123002817   899 LOGAN ST., SUITE B-15   DENVER, CO 80203   720-536-8705</t>
  </si>
  <si>
    <t>ROCKY MOUNTAIN PUBLIC BROADCASTING NETWORK INC.</t>
  </si>
  <si>
    <t>DONOR RELATIONS, LLC   Reg. No. 20163018149   1013 CENTER ROAD, SUITE 403-A   WILMINGTON, DE 19805   3026600999</t>
  </si>
  <si>
    <t>AMERICAN VETERANS FOUNDATION, BREAST CANCER OUTREACH FOUNDATION INC., COMMUNITY CHARITY ADVANCMENT INC., FIREFIGHTERS CHARITABLE FOUNDATION INC., HELP THE VETS INC., INTERNATIONAL UNION OF POLICE ASSOCIATIONS AFL-CIO, NATIONAL  COMMUNITY ADVANCEMENT INC., THE AMERICANS CHILDREN'S SOCIETY, VIETNOW NATIONAL HEADQUARTERS DBA VETERANSNOW</t>
  </si>
  <si>
    <t>DONOR SERVICES GROUP, LLC   Reg. No. 20033002599   6715 SUNSET BLVD.   LOS ANGELES, CA 90028   816-472-9000</t>
  </si>
  <si>
    <t>AMERICAN ASSOCIATION FOR THE ADVANCEMENT OF SCIENCE, AMERICAN CIVIL LIBERTIES UNION FOUNDATION INC., AMERICAN CIVIL LIBERTIES UNION INC., AMERICAN PARKINSON DISEASE ASSOCIATION INC., AMERICAN RED CROSS, AMERICARES FOUNDATIONINC, AMNESTY INTERNATIONAL OF THE U.S.A. INC., AMNESTY INTERNATIONAL OF THE USA INC., AVON BREAST CANCER CRUSADE LLC, DORIS DAY ANIMAL LEAGUE, EARTHJUSTICE, GREENPEACE FUND INC., GREENPEACE INC., HUMAN RIGHTS CAMPAIGN INC., HUMANE SOCIETY INTERNATIONAL INC., INTERNATIONAL RESCUE COMMITTEE INC., LEAGUE OF WOMEN VOTERS EDUCATION FUND, LEAGUE OF WOMEN VOTERS OF THE UNITED STATES, MEMORIAL SLOAN KETTERING CANCER CENTER, MERCY CORPS, NATIONAL WILDLIFE FEDERATION, NATURAL RESOURCES DEFENSE COUNCIL INC., OCEAN CONSERVANCY INC., OXFAM AMERICA INC., PEOPLE FOR THE ETHICAL TREATMENT OF ANIMALS INC., PHYSICIANS COMMITTEE FOR RESPONSIBLE MEDICINE, PLANNED PARENTHOOD ACTION FUND INC., PLANNED PARENTHOOD FEDERATION OF AMERICA INC., POPULATION CONNECTION, SAVE THE CHILDREN FEDERATION INC., SIERRA CLUB, SMILE TRAIN INC., THE AMERICAN SOCIETY FOR THE PREVENTION OF CRUELTY TO ANIMALS, THE FOUNDATION FOR AIDS RESEARCH, THE FUND FOR ANIMALS INC, THE HUMANE SOCIETY OF THE UNITED STATES, THE JANE GOODALL INSTITUTE, THE METROPOLITAN MUSEUM OF ART, THE NATURE CONSERVANCY, VETERANS OF FOREIGN WARS OF THE UNITED STATES, WORLD WILDLIFE FUND INC., YOSEMITE FOUNDATION</t>
  </si>
  <si>
    <t>EATON VANCE DISTRIBUTORS INC.   Reg. No. 20033005498   TWO INTERNATIONAL PLACE   BOSTON, MA 02110   1-800-225-6265</t>
  </si>
  <si>
    <t>THE U.S. CHARITABLE GIFT TRUST</t>
  </si>
  <si>
    <t>ENGAGE FUNDING, LLC   Reg. No. 20143026453   2006 SOUTHERN BLVD   RIO RANCHO, NM 87124   505-883-3730</t>
  </si>
  <si>
    <t>CANCER RECOVERY FOUNDATION INTERNATIONAL INC., CHILDREN'S CANCER RECOVERY FOUNDATION, MIRACLE FLIGHTS, THE AMERICANS CHILDREN'S SOCIETY</t>
  </si>
  <si>
    <t>FRONT LINE SUPPORT, LLC   Reg. No. 20143026454   2006 SOUTHERN BLVD   RIO RANCHO, NM 87124   505-883-3730</t>
  </si>
  <si>
    <t>FRATERNAL ORDER OF POLICE COLORADO METROPLEX, PURPLE HEART SERVICES INC., VIETNOW NATIONAL HEADQUARTERS DBA VETERANSNOW</t>
  </si>
  <si>
    <t>GATEWAY COMMUNICATIONS INCORPORATED   Reg. No. 20113028475   16805 NE MASON COURT   PORTLAND, OR 97230   503-257-0100</t>
  </si>
  <si>
    <t>GCI</t>
  </si>
  <si>
    <t>THE DENVER RESCUE MISSION, WELD FOOD BANK</t>
  </si>
  <si>
    <t>GIVERIGHT, INC.   Reg. No. 20023003292   8721 SANTA MONICA BLVD. SUITE 359   LOS ANGELES, CA 90069   816-472-9000</t>
  </si>
  <si>
    <t>MEDIA RESEARCH CENTER</t>
  </si>
  <si>
    <t>GRASSROOTS CAMPAIGNS, INC.   Reg. No. 20043008476   186 LINCOLN STREET, SUITE 100   BOSTON, MA 02111   617-482-6882</t>
  </si>
  <si>
    <t>AMERICAN CIVIL LIBERTIES UNION INC., DOCTORS WITHOUT BORDERS USA INC., LAMBDA LEGAL DEFENSE AND EDUCATION FUND INC., PLANNED PARENTHOOD FEDERATION OF AMERICA INC., SOUTHERN POVERTY LAW CENTER INC., THE NATURE CONSERVANCY</t>
  </si>
  <si>
    <t>HARRIS MARKETING GROUP   Reg. No. 20133032491   21250 CALIFA ST., #114   WOODLAND HILLS, CA 91367   818-357-2040</t>
  </si>
  <si>
    <t>AMNESTY INTERNATIONAL OF THE U.S.A. INC., SIERRA CLUB, SIGMA NU EDUCATIONAL FOUNDATION INC, SOUTHERN POVERTY LAW CENTER INC., THE PLANETARY SOCIETY</t>
  </si>
  <si>
    <t>HUDSON BAY COMPANY OF ILLINOIS INC.   Reg. No. 20023006198   941 O STREET, SUITE 625   LINCOLN, NE 68508   402-476-1010</t>
  </si>
  <si>
    <t>HUDSON BAY COMPANY</t>
  </si>
  <si>
    <t>9TO5 NATIONAL ASSOCIATION OF WORKING WOMEN, GOVERNMENT ACCOUNTABILITY PROJECT INC., ORGANIC CONSUMERS ASSOCIATION, ORGANIC CONSUMERS FUND, THE BLUE BENCH</t>
  </si>
  <si>
    <t>INFOCISION, INC.   Reg. No. 20023004518   325 SPRINGSIDE DRIVE   AKRON, OH 44333   330-668-1400</t>
  </si>
  <si>
    <t>ALLIANCE DEFENDING FREEDOM, AMERICAN DIABETES ASSOCIATION, AMERICAN HEART ASSOCIATION INC., AMERICAN INSTITUTE FOR CANCER RESEARCH, AMERICAN LUNG ASSOCIATION, BACK TO THE BIBLE, CHILDFUND INTERNATIONAL USA, CHRISTIAN ADVOCATES SERVING EVANGELISM INC., CITIZENS UNITED, CONCERNED WOMEN FOR AMERICA, CONCERNED WOMEN FOR AMERICA LEGISLATIVE ACTION COMMITTEE, DISABLED AMERICAN VETERANS, DOCTORS WITHOUT BORDERS USA INC., EASTER SEALS INC., ENVIRONMENTAL DEFENSE FUND INCORPORATED, FEED THE CHILDREN INC., FOOD FOR THE POOR INC., INTERNATIONAL FELLOWSHIP OF CHRISTIANS &amp; JEWS INC., JEWISH VOICE MINISTRIES INTERNATIONAL, LESEA GLOBAL FEED THE HUNGRY INC., MARCH OF DIMES FOUNDATION, MOTHERS AGAINST DRUNK DRIVING, MULTIPLE SCLEROSIS ASSOCIATION OF AMERICA INC., NATIONAL MULTIPLE SCLEROSIS SOCIETY, NATIONAL RIFLE ASSOCIATION OF AMERICA, NORTH SHORE ANIMAL LEAGUE AMERICA INC., OPEN DOORS WITH BROTHER ANDREW INC.., OPERATION SMILE INC., PRISON FELLOWSHIP MINISTRIES, ROCKY MOUNTAIN PUBLIC BROADCASTING NETWORK INC., SIERRA CLUB, SMILE TRAIN INC., SUSAN B. ANTHONY LIST INC., THE AOPA FOUNDATION INC., THE ARTHRITIS FOUNDATION INC., THE HUMANE SOCIETY OF THE UNITED STATES, U. S. ENGLISH INC., UNITED STATES ASSOCIATION FOR UNHCR, UNITED STATES FUND FOR UNICEF, UNITED STATES OLYMPIC AND PARALYMPIC FOUNDATION, VETERANS OF FOREIGN WARS OF THE UNITED STATES, WAY MEDIA INC.</t>
  </si>
  <si>
    <t>INTEGRAL RESOURCES, INC.   Reg. No. 20023007153   1972 MASSACHUSETTS AVENUE   CAMBRIDGE, MA 01240   617-492-4474</t>
  </si>
  <si>
    <t>AMERICAN CIVIL LIBERTIES UNION INC.</t>
  </si>
  <si>
    <t>J. MILITO &amp; ASSOCIATES, INC.   Reg. No. 20123044601   1133 MAPLEGROVE DRIVE, NW   GRAND RAPIDS, MI 49504   616-453-8711</t>
  </si>
  <si>
    <t>LONGS PEAK COUNCIL INC. BOY SCOUTS OF AMERICA, PIKES PEAK COUNCIL INC. BOY SCOUTS OF AMERICA</t>
  </si>
  <si>
    <t>JADENT INC   Reg. No. 20023003296   3787 RIVER RD N. SUITE B   KEIZER, OR 97303   503-393-9500</t>
  </si>
  <si>
    <t>CAMPAIGN PROCESSING CENTER, CHARITABLE GIFT SERVICES, CHARITABLE NON-PROFIT SERVICES, DONOR RESPONSE CENTER</t>
  </si>
  <si>
    <t>CANCER FEDERATION INC., CHILDHOOD LEUKEMIA FOUNDATION INC., FIND THE CHILDREN, KIDS WISH NETWORK INC.</t>
  </si>
  <si>
    <t>JAK PRODUCTIONS, INC.   Reg. No. 20023003576   3060 PEACHTREE ROAD, NW   ATLANTA, GA 30305   404-883-2450</t>
  </si>
  <si>
    <t>AREA SERVICES</t>
  </si>
  <si>
    <t>COLORADO POLICE PROTECTIVE ASSOCIATION, FIREFIGHTERS CHARITABLE FOUNDATION INC., KIDS WISH NETWORK INC.</t>
  </si>
  <si>
    <t>KAYLA  CLANCY   Reg. No. 20163018295   437 GROUSE CT.   LOUISVILLE, CO 80027   303-502-6585</t>
  </si>
  <si>
    <t>AGF, CANNABIS GENOMIC RESEARCH INITIATIVE, CGRI</t>
  </si>
  <si>
    <t>AGRICULTURAL GENOMICS FOUNDATION</t>
  </si>
  <si>
    <t>LYNNE  COTTRELL   Reg. No. 20073003286   2576 S LANSING WAY   AURORA, CO 80014   303-696-0450</t>
  </si>
  <si>
    <t>COLORADO CELEBRITY CLASSIC, TAPS, TAPS COLORADO CELEBRITY CLASSIC</t>
  </si>
  <si>
    <t>TRAGEDY ASSISTANCE PROGRAM FOR SURVIVORS INC. ["TAPS"]</t>
  </si>
  <si>
    <t>MDS COMMUNICATIONS CORPORATION   Reg. No. 20023003497   545 JUANITA AVENUE   MESA, AZ 85210   480-752-8140</t>
  </si>
  <si>
    <t>ALLIANCE DEFENDING FREEDOM, AMERICAN BIBLE SOCIETY, AMERICAN LEGACY CENTER, AMERICAN LEPROSY MISSIONS INC., AMERICANS UNITED FOR LIFE, CATHOLIC MEDICAL MISSION BOARD INC., CATHOLIC RELIEF SERVICES - UNITED STATES CONFERENCE OF CATHOLIC BISHOPS, CHRISTIAN ADVOCATES SERVING EVANGELISM INC., CITIZENLINK, CONSUMERS UNION OF UNITED STATES INC., CONVENTION OF STATES ACTION, COOPERATIVE FOR ASSISTANCE AND RELIEF EVERYWHERE INC., DAYSPRING INTERNATIONAL, FAMILY RESEARCH COUNCIL, FAMILY RESEARCH COUNCIL ACTION, FEEDING AMERICA, FIRST LIBERTY INSTITUTE, FOOD FOR THE HUNGRY INC., HABITAT FOR HUMANITY INTERNATIONAL INC., HAVEN MINISTRIES, HOLT INTERNATIONAL CHILDREN'S SERVICES INC., JOHN HANCOCK COMMITTEE FOR THE STATES, LIFE ISSUES INSTITUTE INC., MAP INTERNATIONAL INC., MERCY CORPS, NATIONAL RIGHT TO LIFE COMMITTEE, OPERATION SMILE INC., PROJECT HOPE - THE PEOPLE-TO-PEOPLE HEALTH FOUNDATION INC., SAVE THE CHILDREN FEDERATION INC., STUDENTS FOR LIFE OF AMERICA INC., THE AMERICAN SOCIETY FOR THE PREVENTION OF CRUELTY TO ANIMALS, THE ARTHRITIS FOUNDATION INC., THE NATURE CONSERVANCY, UNIVERSITY OF NORTHWESTERN-ST. PAUL, VETERANS OF FOREIGN WARS OF THE UNITED STATES, WAY MEDIA INC.</t>
  </si>
  <si>
    <t>MIDWEST PUBLISHING-DN, INC.   Reg. No. 20043009597   10844 N. 23RD AVE.   PHOENIX, AZ 85029   602-943-1244</t>
  </si>
  <si>
    <t>MPI</t>
  </si>
  <si>
    <t>BREAST CANCER SURVIVORS FOUNDATION INC., CANCER SURVIVORS' FUND, CENTER FOR AMERICAN HOMELESS VETERANS INC., CHILDHOOD LEUKEMIA FOUNDATION INC., FIREFIGHTERS CHARITABLE FOUNDATION INC., NATIONAL ASSOCIATION OF CHIEFS OF POLICE INC., THE AMERICAN FEDERATION OF POLICE AND CONCERNED CITIZENS INC., THE COMMITTEE FOR MISSING CHILDREN INC., THE NATIONAL CANCER COALITION INC.</t>
  </si>
  <si>
    <t>MP CONSULTING INC.   Reg. No. 20023006080   3679 S. HURON ST. #401   ENGLEWOOD, CO 80110   303.781.1220</t>
  </si>
  <si>
    <t>MP CONSULTING INC.</t>
  </si>
  <si>
    <t>DENVER POLICE BROTHERHOOD, LITTLETON FIREFIGHTER ASSOCIATION LOCAL 2086</t>
  </si>
  <si>
    <t>NATIONAL CHARITY SERVICES, INC.   Reg. No. 20133002591   1905 BRENTWOOD ROAD NE   WASHINGTON, DC 20018   202-461-2054</t>
  </si>
  <si>
    <t>CHARITY DISPATCH</t>
  </si>
  <si>
    <t>SOLDIERS ANGELS</t>
  </si>
  <si>
    <t>NATIONAL FUNDRAISING MANAGEMENT, INC.   Reg. No. 20123006931   10159 WAYZATA BLVD., SUITE 125   HOPKINS, MN 55305   952-456-6100</t>
  </si>
  <si>
    <t>CAR DONATION FOUNDATION</t>
  </si>
  <si>
    <t>NETWORK FOR GOOD, INC.   Reg. No. 20133029964   1140 CONNECTICUT AVE. NW, SUITE 700   WASHINGTON, DC 20036   202-627-1715</t>
  </si>
  <si>
    <t>NETWORK FOR GOOD INC.</t>
  </si>
  <si>
    <t>OUTREACH CALLING   Reg. No. 20103013850   200 S. VIRGINIA STREET, 8TH FLOOR   RENO, NV 89501   775-322-9992</t>
  </si>
  <si>
    <t>BREAST CANCER SURVIVORS FOUNDATION INC., CENTER FOR AMERICAN HOMELESS VETERANS INC., CHILDHOOD LEUKEMIA FOUNDATION INC., CRISIS RELIEF NETWORK, DEFEAT DIABETES FOUNDATION INC., DISABLED POLICE AND SHERIFFS FOUNDATION INC., FIREFIGHTERS SUPPORT FOUNDATION INC., HEALING HEROES NETWORK INC., INTERNATIONAL UNION OF POLICE ASSOCIATIONS AFL-CIO, KIDS WISH NETWORK INC., LAW ENFORCEMENT OFFICERS RELIEF FUND, RESERVE POLICE OFFICERS ASSOCIATION, THE COMMITTEE FOR MISSING CHILDREN INC., UNITED CANCER SUPPORT FOUNDATION, VETERANS ASSISTANCE FOUNDATION</t>
  </si>
  <si>
    <t>PUBLIC INTEREST COMMUNICATIONS, INC.   Reg. No. 20023003736   7700 LEESBURG PIKE, SUITE 301 NORTH   FALLS CHURCH, VA 22043   (703) 847-8300</t>
  </si>
  <si>
    <t>PIC, PIC</t>
  </si>
  <si>
    <t>CHRISTIAN APPALACHIAN PROJECT INC., DISABLED AMERICAN VETERANS, DOCTORS WITHOUT BORDERS USA INC., FINCA INTERNATIONAL INC., LEAGUE OF WOMEN VOTERS OF THE UNITED STATES, NATIONAL LGBTQ TASK FORCE, OXFAM AMERICA INC., PLANNED PARENTHOOD ACTION FUND INC., PLANNED PARENTHOOD FEDERATION OF AMERICA INC., THE JANE GOODALL INSTITUTE, WORLD WILDLIFE FUND INC.</t>
  </si>
  <si>
    <t>RESIDENTIAL PROGRAMS, INC.   Reg. No. 20123022646   12 CHRISTOPHER WAY   EATONTOWN, NJ 07724   866-609-1881</t>
  </si>
  <si>
    <t>COLORADO FRATERNAL ORDER OF POLICE PUBLIC SAFETY AWARENESS FOUNDATION</t>
  </si>
  <si>
    <t>RUFFALO NOEL LEVITZ,  LLC   Reg. No. 20023005800   1025 KIRKWOOD PARKWAY SW   CEDAR RAPIDS, IA 52404   319-362-7483</t>
  </si>
  <si>
    <t>MONTANA TECH FOUNDATION, THE KANSAS STATE UNIVERSITY FOUNDATION, THE UNIVERSITY OF CONNECTICUT FOUNDATION INC., UNITED STATES FUND FOR UNICEF, UNIVERSITY OF BALTIMORE FOUNDATION INC., UNIVERSITY OF DAYTON, UNIVERSITY OF DENVER (COLORADO SEMINARY), UNIVERSITY OF NEBRASKA FOUNDATION, USAFA ENDOWMENT INC.</t>
  </si>
  <si>
    <t>SIEGEL MARKETING GROUP, INC.   Reg. No. 20083014276   1845 N. FARWELL AVE., SUITE 300   MILWAUKEE, WI 53202   414-271-7000</t>
  </si>
  <si>
    <t>AMERICAN ISRAEL PUBLIC AFFAIRS COMMITTEE, JEWISHCOLORADO</t>
  </si>
  <si>
    <t>STRATEGIC MARKETING FOR THE ARTS LLC   Reg. No. 20113010924   550 N KINGSBURY ST #516   CHICAGO, IL 60654   312.651.6166</t>
  </si>
  <si>
    <t>SMART MARKETING</t>
  </si>
  <si>
    <t>COLORADO SPRINGS PHILHARMONIC ORCHESTRA</t>
  </si>
  <si>
    <t>TELEFUND, INC.   Reg. No. 20023003714   186 LINCOLN STREET, SUITE 100   BOSTON, MA 02111   617-482-6882</t>
  </si>
  <si>
    <t>AMERICAN CIVIL LIBERTIES UNION INC., AMNESTY INTERNATIONAL OF THE U.S.A. INC., ENVIRONMENTAL DEFENSE FUND INCORPORATED, FEEDING AMERICA, FOUNDATION FOR NATIONAL PROGRESS, GREENPEACE INC., INTERNATIONAL RESCUE COMMITTEE INC., MUSEUM OF AMERICAN JEWISH HISTORY, NARAL PRO-CHOICE AMERICA, NATIONAL AUDUBON SOCIETY INC., NATIONAL ORGANIZATION FOR WOMEN, NATURAL RESOURCES DEFENSE COUNCIL INC., OXFAM AMERICA INC., PARTNERS IN HEALTH A NONPROFIT CORPORATION, PLANNED PARENTHOOD ACTION FUND INC., PLANNED PARENTHOOD FEDERATION OF AMERICA INC., PLANNED PARENTHOOD OF THE ROCKY MOUNTAINS INC., ROCKY MOUNTAIN PUBLIC BROADCASTING NETWORK INC., SIERRA CLUB, SOUTHERN POVERTY LAW CENTER INC., THE AMERICAN SOCIETY FOR THE PREVENTION OF CRUELTY TO ANIMALS, THE LEAGUE OF CONSERVATION VOTERS INC., VETERANS OF FOREIGN WARS OF THE UNITED STATES</t>
  </si>
  <si>
    <t>THE HERITAGE COMPANY, INC.   Reg. No. 20023005595   2402 WILDWOOD AVE., STE. 500   SHERWOOD, AR 72120   501-835-5000</t>
  </si>
  <si>
    <t>AMERICAN PAGEANT PUBLISHERS, AMERICAN VETERANS PUBLICATIONS, COMMUNITY SERVICE PUBLISHERS, GUARDIAN PUBLISHERS, HERITAGE CORPORATION, HERITAGE PUBLISHING COMPANY, MEDALLION PRODUCTIONS, MEDALLION PUBLICATIONS, UNITED DEAF SERVICES, YOUTH SERVICES</t>
  </si>
  <si>
    <t>AMERICAN DIABETES ASSOCIATION, AMVETS (AMERICAN VETERANS), AMYOTROPHIC LATERAL SCLEROSIS ASSOCIATION, AUTISM SPECTRUM DISORDER FOUNDATION INC., CANCER RECOVERY FOUNDATION INTERNATIONAL INC., CARE NET, CHILDREN'S WISH FOUNDATION INTERNATIONAL INC., ENLISTED ASSOCIATION OF THE NATIONAL GUARD OF THE UNITED STATES, MULTIPLE SCLEROSIS ASSOCIATION OF AMERICA INC., SADD INC., THE FOUNDATION FIGHTING BLINDNESS INC., THE LEUKEMIA &amp; LYMPHOMA SOCIETY, THE NATIONAL CANCER COALITION INC., THE NATIONAL CHILDREN'S CANCER SOCIETY INC., THE NATIONAL WHEELCHAIR BASKETBALL ASSOCIATION, UNITED BREAST CANCER FOUNDATION, VETERANS OF FOREIGN WARS DEPARTMENT OF COLORADO</t>
  </si>
  <si>
    <t>TROOPER PUBLICATIONS WEST, INC.   Reg. No. 20023003238   505 PALMER AVE.   FALMOUTH, MA 02540   508-540-5051</t>
  </si>
  <si>
    <t>ASSOCIATION OF COLORADO STATE PATROL PROFESSIONALS</t>
  </si>
  <si>
    <t>TSM DONOR ENGAGEMENT TEAM, INC.   Reg. No. 20163004952   155 COMMERCE DRIVE   FREEDOM, PA 15042   757-779-6799</t>
  </si>
  <si>
    <t>BETA THETA PI FOUNDATION, NEW ENGLAND HISTORIC GENEALOGICAL SOCIETY, SAVE THE CHILDREN FEDERATION INC., THE AMERICAN COLLEGE, THE CLEVELAND CLINIC FOUNDATION, THE UNIVERSITY OF TEXAS M.D. ANDERSON CANCER CENTER</t>
  </si>
  <si>
    <t>TVI, INC.   Reg. No. 20153037750   11400 SE 6TH STREET   BELLEVUE, WA 98004   425-462-1515</t>
  </si>
  <si>
    <t>SAVERS, VALUE VILLAGE</t>
  </si>
  <si>
    <t>ADVOCACY CENTER FOUNDATION, EPILEPSY FOUNDATION OF COLORADO, JEWISH FAMILY SERVICE OF COLORADO, LUPUS FOUNDATION OF COLORADO INC.</t>
  </si>
  <si>
    <t>W L MANAGEMENT,INC.   Reg. No. 20023003746   325 KENWOOD CIRCLE   COLORADO SPRINGS, CO 80910   719-648-5073</t>
  </si>
  <si>
    <t>VFW POST 101</t>
  </si>
  <si>
    <t>WITH COMMUNITY SERVICES, INC.   Reg. No. 20153001890   4343 W. ROYAL LN, STE. 120   IRVING, TX 75063   972-929-4440</t>
  </si>
  <si>
    <t>AMERICAN ASSOCIATION OF STATE TROOPERS INC., INTERNATIONAL UNION OF POLICE ASSOCIATIONS AFL-CIO, THE NATIONAL CANCER COALITION INC.</t>
  </si>
  <si>
    <t>TOTALS (57  Paid Solicitors)</t>
  </si>
  <si>
    <t>End of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</si>
</sst>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rebuchet MS"/>
      <family val="2"/>
    </font>
    <font>
      <sz val="11"/>
      <name val="Trebuchet MS"/>
      <family val="2"/>
    </font>
    <font>
      <b/>
      <sz val="11"/>
      <color theme="1"/>
      <name val="Trebuchet MS"/>
      <family val="2"/>
    </font>
    <font>
      <sz val="11"/>
      <color theme="0"/>
      <name val="Trebuchet MS"/>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18" fillId="0" borderId="10" xfId="0" applyFont="1" applyBorder="1" applyAlignment="1">
      <alignment wrapText="1"/>
    </xf>
    <xf numFmtId="0" fontId="18" fillId="0" borderId="11" xfId="0" applyFont="1" applyBorder="1" applyAlignment="1">
      <alignment wrapText="1"/>
    </xf>
    <xf numFmtId="0" fontId="18" fillId="0" borderId="14" xfId="0" applyFont="1" applyBorder="1" applyAlignment="1">
      <alignment wrapText="1"/>
    </xf>
    <xf numFmtId="0" fontId="18" fillId="0" borderId="15" xfId="0" applyFont="1" applyBorder="1" applyAlignment="1">
      <alignment wrapText="1"/>
    </xf>
    <xf numFmtId="0" fontId="19" fillId="33" borderId="12" xfId="0" applyFont="1" applyFill="1" applyBorder="1" applyAlignment="1">
      <alignment wrapText="1"/>
    </xf>
    <xf numFmtId="0" fontId="19" fillId="33" borderId="13" xfId="0" applyFont="1" applyFill="1" applyBorder="1" applyAlignment="1">
      <alignment wrapText="1"/>
    </xf>
    <xf numFmtId="8" fontId="19" fillId="33" borderId="13" xfId="0" applyNumberFormat="1" applyFont="1" applyFill="1" applyBorder="1" applyAlignment="1">
      <alignment wrapText="1"/>
    </xf>
    <xf numFmtId="8" fontId="18" fillId="0" borderId="10" xfId="0" applyNumberFormat="1" applyFont="1" applyBorder="1" applyAlignment="1">
      <alignment wrapText="1"/>
    </xf>
    <xf numFmtId="8" fontId="18" fillId="0" borderId="15" xfId="0" applyNumberFormat="1" applyFont="1" applyBorder="1" applyAlignment="1">
      <alignment wrapText="1"/>
    </xf>
    <xf numFmtId="10" fontId="19" fillId="33" borderId="13" xfId="0" applyNumberFormat="1" applyFont="1" applyFill="1" applyBorder="1" applyAlignment="1">
      <alignment wrapText="1"/>
    </xf>
    <xf numFmtId="10" fontId="18" fillId="0" borderId="10" xfId="0" applyNumberFormat="1" applyFont="1" applyBorder="1" applyAlignment="1">
      <alignment wrapText="1"/>
    </xf>
    <xf numFmtId="10" fontId="18" fillId="0" borderId="15" xfId="0" applyNumberFormat="1" applyFont="1" applyBorder="1" applyAlignment="1">
      <alignment wrapText="1"/>
    </xf>
    <xf numFmtId="0" fontId="20" fillId="0" borderId="14" xfId="0" applyFont="1" applyBorder="1" applyAlignment="1">
      <alignment wrapText="1"/>
    </xf>
    <xf numFmtId="0" fontId="20" fillId="0" borderId="15" xfId="0" applyFont="1" applyBorder="1" applyAlignment="1">
      <alignment wrapText="1"/>
    </xf>
    <xf numFmtId="8" fontId="20" fillId="0" borderId="15" xfId="0" applyNumberFormat="1" applyFont="1" applyBorder="1" applyAlignment="1">
      <alignment wrapText="1"/>
    </xf>
    <xf numFmtId="10" fontId="20" fillId="0" borderId="15" xfId="0" applyNumberFormat="1" applyFont="1" applyBorder="1" applyAlignment="1">
      <alignment wrapText="1"/>
    </xf>
    <xf numFmtId="0" fontId="21" fillId="0" borderId="10" xfId="0"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8">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numFmt numFmtId="14" formatCode="0.00%"/>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numFmt numFmtId="14" formatCode="0.00%"/>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numFmt numFmtId="14" formatCode="0.00%"/>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numFmt numFmtId="12" formatCode="&quot;$&quot;#,##0.00_);[Red]\(&quot;$&quot;#,##0.00\)"/>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numFmt numFmtId="12" formatCode="&quot;$&quot;#,##0.00_);[Red]\(&quot;$&quot;#,##0.00\)"/>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rgb="FF9BC2E6"/>
        </top>
      </border>
    </dxf>
    <dxf>
      <border outline="0">
        <bottom style="thin">
          <color rgb="FF9BC2E6"/>
        </bottom>
      </border>
    </dxf>
    <dxf>
      <border outline="0">
        <left style="thin">
          <color rgb="FF9BC2E6"/>
        </left>
        <right style="thin">
          <color rgb="FF9BC2E6"/>
        </right>
        <top style="thin">
          <color rgb="FF9BC2E6"/>
        </top>
        <bottom style="thin">
          <color rgb="FF9BC2E6"/>
        </bottom>
      </border>
    </dxf>
    <dxf>
      <font>
        <b val="0"/>
        <i val="0"/>
        <strike val="0"/>
        <condense val="0"/>
        <extend val="0"/>
        <outline val="0"/>
        <shadow val="0"/>
        <u val="none"/>
        <vertAlign val="baseline"/>
        <sz val="11"/>
        <color rgb="FF000000"/>
        <name val="Trebuchet MS"/>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Trebuchet MS"/>
        <scheme val="none"/>
      </font>
      <fill>
        <patternFill patternType="solid">
          <fgColor indexed="64"/>
          <bgColor theme="4" tint="0.39997558519241921"/>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bottom/>
      </border>
    </dxf>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numFmt numFmtId="14" formatCode="0.00%"/>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numFmt numFmtId="14" formatCode="0.00%"/>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numFmt numFmtId="14" formatCode="0.00%"/>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numFmt numFmtId="12" formatCode="&quot;$&quot;#,##0.00_);[Red]\(&quot;$&quot;#,##0.00\)"/>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numFmt numFmtId="12" formatCode="&quot;$&quot;#,##0.00_);[Red]\(&quot;$&quot;#,##0.00\)"/>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bottom style="thin">
          <color theme="4" tint="0.39997558519241921"/>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Trebuchet MS"/>
        <scheme val="none"/>
      </font>
      <fill>
        <patternFill patternType="solid">
          <fgColor indexed="64"/>
          <bgColor theme="4" tint="0.39997558519241921"/>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I59" totalsRowShown="0" headerRowDxfId="27" dataDxfId="26" headerRowBorderDxfId="24" tableBorderDxfId="25" totalsRowBorderDxfId="23">
  <autoFilter ref="A1:I59" xr:uid="{00000000-0009-0000-0100-000002000000}"/>
  <tableColumns count="9">
    <tableColumn id="1" xr3:uid="{00000000-0010-0000-0000-000001000000}" name="Paid Solicitor" dataDxfId="22"/>
    <tableColumn id="2" xr3:uid="{00000000-0010-0000-0000-000002000000}" name="DBA's" dataDxfId="21"/>
    <tableColumn id="3" xr3:uid="{00000000-0010-0000-0000-000003000000}" name="Gross Proceeds" dataDxfId="20"/>
    <tableColumn id="4" xr3:uid="{00000000-0010-0000-0000-000004000000}" name="Net to Charity" dataDxfId="19"/>
    <tableColumn id="5" xr3:uid="{00000000-0010-0000-0000-000005000000}" name="Overall Percent to Charity" dataDxfId="18"/>
    <tableColumn id="6" xr3:uid="{00000000-0010-0000-0000-000006000000}" name="Minimum Percent To Charity" dataDxfId="17"/>
    <tableColumn id="7" xr3:uid="{00000000-0010-0000-0000-000007000000}" name="Maximum Percent To Charity" dataDxfId="16"/>
    <tableColumn id="8" xr3:uid="{00000000-0010-0000-0000-000008000000}" name="Number of Campaigns" dataDxfId="15"/>
    <tableColumn id="9" xr3:uid="{00000000-0010-0000-0000-000009000000}" name="Clients" dataDxfId="1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1" displayName="Table2.1" ref="A1:I57" totalsRowShown="0" headerRowDxfId="13" dataDxfId="12" headerRowBorderDxfId="10" tableBorderDxfId="11" totalsRowBorderDxfId="9">
  <sortState xmlns:xlrd2="http://schemas.microsoft.com/office/spreadsheetml/2017/richdata2" ref="A2:I59">
    <sortCondition ref="C2:C59"/>
    <sortCondition ref="A2:A59"/>
  </sortState>
  <tableColumns count="9">
    <tableColumn id="1" xr3:uid="{00000000-0010-0000-0100-000001000000}" name="Paid Solicitor" dataDxfId="8"/>
    <tableColumn id="2" xr3:uid="{00000000-0010-0000-0100-000002000000}" name="DBA's" dataDxfId="7"/>
    <tableColumn id="3" xr3:uid="{00000000-0010-0000-0100-000003000000}" name="Gross Proceeds" dataDxfId="6"/>
    <tableColumn id="4" xr3:uid="{00000000-0010-0000-0100-000004000000}" name="Net to Charity" dataDxfId="5"/>
    <tableColumn id="5" xr3:uid="{00000000-0010-0000-0100-000005000000}" name="Overall Percent to Charity" dataDxfId="4"/>
    <tableColumn id="6" xr3:uid="{00000000-0010-0000-0100-000006000000}" name="Minimum Percent To Charity" dataDxfId="3"/>
    <tableColumn id="7" xr3:uid="{00000000-0010-0000-0100-000007000000}" name="Maximum Percent To Charity" dataDxfId="2"/>
    <tableColumn id="8" xr3:uid="{00000000-0010-0000-0100-000008000000}" name="Number of Campaigns" dataDxfId="1"/>
    <tableColumn id="9" xr3:uid="{00000000-0010-0000-0100-000009000000}" name="Client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1"/>
  <sheetViews>
    <sheetView tabSelected="1" zoomScale="80" zoomScaleNormal="80" workbookViewId="0">
      <pane ySplit="1" topLeftCell="A2" activePane="bottomLeft" state="frozen"/>
      <selection pane="bottomLeft"/>
    </sheetView>
  </sheetViews>
  <sheetFormatPr defaultRowHeight="16.5"/>
  <cols>
    <col min="1" max="1" width="32.5703125" style="1" customWidth="1"/>
    <col min="2" max="2" width="43.5703125" style="1" customWidth="1"/>
    <col min="3" max="3" width="18.85546875" style="8" bestFit="1" customWidth="1"/>
    <col min="4" max="4" width="20.28515625" style="8" bestFit="1" customWidth="1"/>
    <col min="5" max="5" width="15.7109375" style="11" customWidth="1"/>
    <col min="6" max="6" width="17.28515625" style="11" customWidth="1"/>
    <col min="7" max="7" width="14.7109375" style="11" customWidth="1"/>
    <col min="8" max="8" width="16.5703125" style="1" customWidth="1"/>
    <col min="9" max="9" width="81.85546875" style="1" customWidth="1"/>
    <col min="10" max="16384" width="9.140625" style="1"/>
  </cols>
  <sheetData>
    <row r="1" spans="1:10" ht="49.5">
      <c r="A1" s="5" t="s">
        <v>0</v>
      </c>
      <c r="B1" s="6" t="s">
        <v>1</v>
      </c>
      <c r="C1" s="7" t="s">
        <v>2</v>
      </c>
      <c r="D1" s="7" t="s">
        <v>3</v>
      </c>
      <c r="E1" s="10" t="s">
        <v>4</v>
      </c>
      <c r="F1" s="10" t="s">
        <v>5</v>
      </c>
      <c r="G1" s="10" t="s">
        <v>6</v>
      </c>
      <c r="H1" s="6" t="s">
        <v>7</v>
      </c>
      <c r="I1" s="6" t="s">
        <v>8</v>
      </c>
      <c r="J1" s="2"/>
    </row>
    <row r="2" spans="1:10" ht="66">
      <c r="A2" s="2" t="s">
        <v>9</v>
      </c>
      <c r="B2" s="1" t="s">
        <v>10</v>
      </c>
      <c r="C2" s="8">
        <v>195167.27</v>
      </c>
      <c r="D2" s="8">
        <v>-628802.02</v>
      </c>
      <c r="E2" s="11">
        <v>-3.2219000000000002</v>
      </c>
      <c r="F2" s="11">
        <v>0</v>
      </c>
      <c r="G2" s="11">
        <v>1</v>
      </c>
      <c r="H2" s="1">
        <v>8</v>
      </c>
      <c r="I2" s="1" t="s">
        <v>11</v>
      </c>
      <c r="J2" s="2"/>
    </row>
    <row r="3" spans="1:10" ht="181.5">
      <c r="A3" s="2" t="s">
        <v>12</v>
      </c>
      <c r="B3" s="1" t="s">
        <v>13</v>
      </c>
      <c r="C3" s="8">
        <v>609098.34</v>
      </c>
      <c r="D3" s="8">
        <v>147647.60999999999</v>
      </c>
      <c r="E3" s="11">
        <v>0.2424</v>
      </c>
      <c r="F3" s="11">
        <v>0</v>
      </c>
      <c r="G3" s="11">
        <v>0.8</v>
      </c>
      <c r="H3" s="1">
        <v>20</v>
      </c>
      <c r="I3" s="1" t="s">
        <v>14</v>
      </c>
      <c r="J3" s="2"/>
    </row>
    <row r="4" spans="1:10" ht="99">
      <c r="A4" s="2" t="s">
        <v>15</v>
      </c>
      <c r="B4" s="1" t="s">
        <v>16</v>
      </c>
      <c r="C4" s="8">
        <v>501680.06</v>
      </c>
      <c r="D4" s="8">
        <v>221408.84</v>
      </c>
      <c r="E4" s="11">
        <v>0.44130000000000003</v>
      </c>
      <c r="F4" s="11">
        <v>0</v>
      </c>
      <c r="G4" s="11">
        <v>0.47</v>
      </c>
      <c r="H4" s="1">
        <v>8</v>
      </c>
      <c r="I4" s="1" t="s">
        <v>17</v>
      </c>
      <c r="J4" s="2"/>
    </row>
    <row r="5" spans="1:10" ht="99">
      <c r="A5" s="2" t="s">
        <v>18</v>
      </c>
      <c r="B5" s="1" t="s">
        <v>19</v>
      </c>
      <c r="C5" s="8">
        <v>2300</v>
      </c>
      <c r="D5" s="8">
        <v>1014.02</v>
      </c>
      <c r="E5" s="11">
        <v>0.44090000000000001</v>
      </c>
      <c r="F5" s="11">
        <v>0</v>
      </c>
      <c r="G5" s="11">
        <v>0.54</v>
      </c>
      <c r="H5" s="1">
        <v>5</v>
      </c>
      <c r="I5" s="1" t="s">
        <v>20</v>
      </c>
      <c r="J5" s="2"/>
    </row>
    <row r="6" spans="1:10" ht="82.5">
      <c r="A6" s="2" t="s">
        <v>21</v>
      </c>
      <c r="B6" s="1" t="s">
        <v>22</v>
      </c>
      <c r="C6" s="8">
        <v>633245.82999999996</v>
      </c>
      <c r="D6" s="8">
        <v>88710.73</v>
      </c>
      <c r="E6" s="11">
        <v>0.1401</v>
      </c>
      <c r="F6" s="11">
        <v>0.14000000000000001</v>
      </c>
      <c r="G6" s="11">
        <v>0.14000000000000001</v>
      </c>
      <c r="H6" s="1">
        <v>3</v>
      </c>
      <c r="I6" s="1" t="s">
        <v>23</v>
      </c>
      <c r="J6" s="2"/>
    </row>
    <row r="7" spans="1:10" ht="82.5">
      <c r="A7" s="2" t="s">
        <v>24</v>
      </c>
      <c r="B7" s="1" t="s">
        <v>22</v>
      </c>
      <c r="C7" s="8">
        <v>3526</v>
      </c>
      <c r="D7" s="8">
        <v>-1574</v>
      </c>
      <c r="E7" s="11">
        <v>-0.44640000000000002</v>
      </c>
      <c r="F7" s="11">
        <v>0</v>
      </c>
      <c r="G7" s="11">
        <v>0</v>
      </c>
      <c r="H7" s="1">
        <v>1</v>
      </c>
      <c r="I7" s="1" t="s">
        <v>25</v>
      </c>
      <c r="J7" s="2"/>
    </row>
    <row r="8" spans="1:10" ht="66">
      <c r="A8" s="2" t="s">
        <v>26</v>
      </c>
      <c r="B8" s="1" t="s">
        <v>27</v>
      </c>
      <c r="C8" s="8">
        <v>6541643.8899999997</v>
      </c>
      <c r="D8" s="8">
        <v>6092024.0700000003</v>
      </c>
      <c r="E8" s="11">
        <v>0.93130000000000002</v>
      </c>
      <c r="F8" s="11">
        <v>0.92</v>
      </c>
      <c r="G8" s="11">
        <v>0.94</v>
      </c>
      <c r="H8" s="1">
        <v>2</v>
      </c>
      <c r="I8" s="1" t="s">
        <v>28</v>
      </c>
      <c r="J8" s="2"/>
    </row>
    <row r="9" spans="1:10" ht="82.5">
      <c r="A9" s="2" t="s">
        <v>29</v>
      </c>
      <c r="B9" s="1" t="s">
        <v>30</v>
      </c>
      <c r="C9" s="8">
        <v>545579.21</v>
      </c>
      <c r="D9" s="8">
        <v>94941.33</v>
      </c>
      <c r="E9" s="11">
        <v>0.17399999999999999</v>
      </c>
      <c r="F9" s="11">
        <v>0.02</v>
      </c>
      <c r="G9" s="11">
        <v>0.23</v>
      </c>
      <c r="H9" s="1">
        <v>4</v>
      </c>
      <c r="I9" s="1" t="s">
        <v>31</v>
      </c>
      <c r="J9" s="2"/>
    </row>
    <row r="10" spans="1:10" ht="66">
      <c r="A10" s="2" t="s">
        <v>32</v>
      </c>
      <c r="B10" s="1" t="s">
        <v>22</v>
      </c>
      <c r="C10" s="8">
        <v>22092</v>
      </c>
      <c r="D10" s="8">
        <v>8460</v>
      </c>
      <c r="E10" s="11">
        <v>0.38290000000000002</v>
      </c>
      <c r="F10" s="11">
        <v>0.38</v>
      </c>
      <c r="G10" s="11">
        <v>0.38</v>
      </c>
      <c r="H10" s="1">
        <v>1</v>
      </c>
      <c r="I10" s="1" t="s">
        <v>33</v>
      </c>
      <c r="J10" s="2"/>
    </row>
    <row r="11" spans="1:10" ht="82.5">
      <c r="A11" s="2" t="s">
        <v>34</v>
      </c>
      <c r="B11" s="1" t="s">
        <v>22</v>
      </c>
      <c r="C11" s="8">
        <v>46815</v>
      </c>
      <c r="D11" s="8">
        <v>32609.919999999998</v>
      </c>
      <c r="E11" s="11">
        <v>0.6966</v>
      </c>
      <c r="F11" s="11">
        <v>0.6</v>
      </c>
      <c r="G11" s="11">
        <v>0.77</v>
      </c>
      <c r="H11" s="1">
        <v>6</v>
      </c>
      <c r="I11" s="1" t="s">
        <v>35</v>
      </c>
      <c r="J11" s="2"/>
    </row>
    <row r="12" spans="1:10" ht="82.5">
      <c r="A12" s="2" t="s">
        <v>36</v>
      </c>
      <c r="B12" s="1" t="s">
        <v>37</v>
      </c>
      <c r="C12" s="8">
        <v>7485</v>
      </c>
      <c r="D12" s="8">
        <v>956.25</v>
      </c>
      <c r="E12" s="11">
        <v>0.1278</v>
      </c>
      <c r="F12" s="11">
        <v>0.1</v>
      </c>
      <c r="G12" s="11">
        <v>0.15</v>
      </c>
      <c r="H12" s="1">
        <v>3</v>
      </c>
      <c r="I12" s="1" t="s">
        <v>38</v>
      </c>
      <c r="J12" s="2"/>
    </row>
    <row r="13" spans="1:10" ht="66">
      <c r="A13" s="2" t="s">
        <v>39</v>
      </c>
      <c r="B13" s="1" t="s">
        <v>22</v>
      </c>
      <c r="C13" s="8">
        <v>86538.44</v>
      </c>
      <c r="D13" s="8">
        <v>80048.84</v>
      </c>
      <c r="E13" s="11">
        <v>0.92500000000000004</v>
      </c>
      <c r="F13" s="11">
        <v>0.92</v>
      </c>
      <c r="G13" s="11">
        <v>0.93</v>
      </c>
      <c r="H13" s="1">
        <v>9</v>
      </c>
      <c r="I13" s="1" t="s">
        <v>40</v>
      </c>
      <c r="J13" s="2"/>
    </row>
    <row r="14" spans="1:10" ht="82.5">
      <c r="A14" s="2" t="s">
        <v>41</v>
      </c>
      <c r="B14" s="1" t="s">
        <v>42</v>
      </c>
      <c r="C14" s="8">
        <v>10085</v>
      </c>
      <c r="D14" s="8">
        <v>7165.84</v>
      </c>
      <c r="E14" s="11">
        <v>0.71050000000000002</v>
      </c>
      <c r="F14" s="11">
        <v>0</v>
      </c>
      <c r="G14" s="11">
        <v>0.71</v>
      </c>
      <c r="H14" s="1">
        <v>4</v>
      </c>
      <c r="I14" s="1" t="s">
        <v>43</v>
      </c>
      <c r="J14" s="2"/>
    </row>
    <row r="15" spans="1:10" ht="99">
      <c r="A15" s="2" t="s">
        <v>44</v>
      </c>
      <c r="B15" s="1" t="s">
        <v>45</v>
      </c>
      <c r="C15" s="8">
        <v>14655</v>
      </c>
      <c r="D15" s="8">
        <v>2565</v>
      </c>
      <c r="E15" s="11">
        <v>0.17499999999999999</v>
      </c>
      <c r="F15" s="11">
        <v>0.17</v>
      </c>
      <c r="G15" s="11">
        <v>0.18</v>
      </c>
      <c r="H15" s="1">
        <v>2</v>
      </c>
      <c r="I15" s="1" t="s">
        <v>46</v>
      </c>
      <c r="J15" s="2"/>
    </row>
    <row r="16" spans="1:10" ht="82.5">
      <c r="A16" s="2" t="s">
        <v>47</v>
      </c>
      <c r="B16" s="1" t="s">
        <v>22</v>
      </c>
      <c r="C16" s="8">
        <v>13469102.029999999</v>
      </c>
      <c r="D16" s="8">
        <v>1563451.72</v>
      </c>
      <c r="E16" s="11">
        <v>0.11609999999999999</v>
      </c>
      <c r="F16" s="11">
        <v>0.1</v>
      </c>
      <c r="G16" s="11">
        <v>0.15</v>
      </c>
      <c r="H16" s="1">
        <v>14</v>
      </c>
      <c r="I16" s="1" t="s">
        <v>48</v>
      </c>
      <c r="J16" s="2"/>
    </row>
    <row r="17" spans="1:10" ht="66">
      <c r="A17" s="2" t="s">
        <v>49</v>
      </c>
      <c r="B17" s="1" t="s">
        <v>50</v>
      </c>
      <c r="C17" s="8">
        <v>1935483.3</v>
      </c>
      <c r="D17" s="8">
        <v>239958.02</v>
      </c>
      <c r="E17" s="11">
        <v>0.124</v>
      </c>
      <c r="F17" s="11">
        <v>0.12</v>
      </c>
      <c r="G17" s="11">
        <v>0.14000000000000001</v>
      </c>
      <c r="H17" s="1">
        <v>6</v>
      </c>
      <c r="I17" s="1" t="s">
        <v>51</v>
      </c>
      <c r="J17" s="2"/>
    </row>
    <row r="18" spans="1:10" ht="66">
      <c r="A18" s="2" t="s">
        <v>52</v>
      </c>
      <c r="B18" s="1" t="s">
        <v>53</v>
      </c>
      <c r="C18" s="8">
        <v>1836656</v>
      </c>
      <c r="D18" s="8">
        <v>1403697.01</v>
      </c>
      <c r="E18" s="11">
        <v>0.76429999999999998</v>
      </c>
      <c r="F18" s="11">
        <v>0</v>
      </c>
      <c r="G18" s="11">
        <v>0.77</v>
      </c>
      <c r="H18" s="1">
        <v>2</v>
      </c>
      <c r="I18" s="1" t="s">
        <v>54</v>
      </c>
      <c r="J18" s="2"/>
    </row>
    <row r="19" spans="1:10" ht="66">
      <c r="A19" s="2" t="s">
        <v>55</v>
      </c>
      <c r="B19" s="1" t="s">
        <v>56</v>
      </c>
      <c r="C19" s="8">
        <v>56029.5</v>
      </c>
      <c r="D19" s="8">
        <v>5733.45</v>
      </c>
      <c r="E19" s="11">
        <v>0.1023</v>
      </c>
      <c r="F19" s="11">
        <v>0.1</v>
      </c>
      <c r="G19" s="11">
        <v>0.1</v>
      </c>
      <c r="H19" s="1">
        <v>2</v>
      </c>
      <c r="I19" s="1" t="s">
        <v>57</v>
      </c>
      <c r="J19" s="2"/>
    </row>
    <row r="20" spans="1:10" ht="82.5">
      <c r="A20" s="2" t="s">
        <v>58</v>
      </c>
      <c r="B20" s="1" t="s">
        <v>22</v>
      </c>
      <c r="C20" s="8">
        <v>105382.42</v>
      </c>
      <c r="D20" s="8">
        <v>37125.01</v>
      </c>
      <c r="E20" s="11">
        <v>0.3523</v>
      </c>
      <c r="F20" s="11">
        <v>0.35</v>
      </c>
      <c r="G20" s="11">
        <v>0.37</v>
      </c>
      <c r="H20" s="1">
        <v>3</v>
      </c>
      <c r="I20" s="1" t="s">
        <v>59</v>
      </c>
      <c r="J20" s="2"/>
    </row>
    <row r="21" spans="1:10" ht="115.5">
      <c r="A21" s="2" t="s">
        <v>60</v>
      </c>
      <c r="B21" s="1" t="s">
        <v>22</v>
      </c>
      <c r="C21" s="8">
        <v>1949920.23</v>
      </c>
      <c r="D21" s="8">
        <v>881790.94</v>
      </c>
      <c r="E21" s="11">
        <v>0.45219999999999999</v>
      </c>
      <c r="F21" s="11">
        <v>0</v>
      </c>
      <c r="G21" s="11">
        <v>0.88</v>
      </c>
      <c r="H21" s="1">
        <v>13</v>
      </c>
      <c r="I21" s="1" t="s">
        <v>61</v>
      </c>
      <c r="J21" s="2"/>
    </row>
    <row r="22" spans="1:10" ht="82.5">
      <c r="A22" s="2" t="s">
        <v>62</v>
      </c>
      <c r="B22" s="1" t="s">
        <v>22</v>
      </c>
      <c r="C22" s="8">
        <v>734989.41</v>
      </c>
      <c r="D22" s="8">
        <v>-63302.94</v>
      </c>
      <c r="E22" s="11">
        <v>-8.6099999999999996E-2</v>
      </c>
      <c r="F22" s="11">
        <v>0</v>
      </c>
      <c r="G22" s="11">
        <v>0</v>
      </c>
      <c r="H22" s="1">
        <v>1</v>
      </c>
      <c r="I22" s="1" t="s">
        <v>63</v>
      </c>
      <c r="J22" s="2"/>
    </row>
    <row r="23" spans="1:10" ht="99">
      <c r="A23" s="2" t="s">
        <v>64</v>
      </c>
      <c r="B23" s="1" t="s">
        <v>22</v>
      </c>
      <c r="C23" s="8">
        <v>26149567.859999999</v>
      </c>
      <c r="D23" s="8">
        <v>2953800.77</v>
      </c>
      <c r="E23" s="11">
        <v>0.113</v>
      </c>
      <c r="F23" s="11">
        <v>0.1</v>
      </c>
      <c r="G23" s="11">
        <v>0.15</v>
      </c>
      <c r="H23" s="1">
        <v>21</v>
      </c>
      <c r="I23" s="1" t="s">
        <v>65</v>
      </c>
      <c r="J23" s="2"/>
    </row>
    <row r="24" spans="1:10" ht="363">
      <c r="A24" s="2" t="s">
        <v>66</v>
      </c>
      <c r="B24" s="1" t="s">
        <v>22</v>
      </c>
      <c r="C24" s="8">
        <v>35441422.369999997</v>
      </c>
      <c r="D24" s="8">
        <v>25623662.559999999</v>
      </c>
      <c r="E24" s="11">
        <v>0.72299999999999998</v>
      </c>
      <c r="F24" s="11">
        <v>0</v>
      </c>
      <c r="G24" s="11">
        <v>0.96</v>
      </c>
      <c r="H24" s="1">
        <v>43</v>
      </c>
      <c r="I24" s="1" t="s">
        <v>67</v>
      </c>
      <c r="J24" s="2"/>
    </row>
    <row r="25" spans="1:10" ht="82.5">
      <c r="A25" s="2" t="s">
        <v>68</v>
      </c>
      <c r="B25" s="1" t="s">
        <v>69</v>
      </c>
      <c r="C25" s="8">
        <v>241910454</v>
      </c>
      <c r="D25" s="8">
        <v>234103446</v>
      </c>
      <c r="E25" s="11">
        <v>0.9677</v>
      </c>
      <c r="F25" s="11">
        <v>0.96</v>
      </c>
      <c r="G25" s="11">
        <v>0.97</v>
      </c>
      <c r="H25" s="1">
        <v>2</v>
      </c>
      <c r="I25" s="1" t="s">
        <v>69</v>
      </c>
      <c r="J25" s="2"/>
    </row>
    <row r="26" spans="1:10" ht="82.5">
      <c r="A26" s="2" t="s">
        <v>70</v>
      </c>
      <c r="B26" s="1" t="s">
        <v>22</v>
      </c>
      <c r="C26" s="8">
        <v>940887.08</v>
      </c>
      <c r="D26" s="8">
        <v>164260.10999999999</v>
      </c>
      <c r="E26" s="11">
        <v>0.17460000000000001</v>
      </c>
      <c r="F26" s="11">
        <v>0.15</v>
      </c>
      <c r="G26" s="11">
        <v>0.2</v>
      </c>
      <c r="H26" s="1">
        <v>4</v>
      </c>
      <c r="I26" s="1" t="s">
        <v>71</v>
      </c>
      <c r="J26" s="2"/>
    </row>
    <row r="27" spans="1:10" ht="82.5">
      <c r="A27" s="2" t="s">
        <v>72</v>
      </c>
      <c r="B27" s="1" t="s">
        <v>22</v>
      </c>
      <c r="C27" s="8">
        <v>1024801.91</v>
      </c>
      <c r="D27" s="8">
        <v>395538.71</v>
      </c>
      <c r="E27" s="11">
        <v>0.38600000000000001</v>
      </c>
      <c r="F27" s="11">
        <v>0.15</v>
      </c>
      <c r="G27" s="11">
        <v>0.48</v>
      </c>
      <c r="H27" s="1">
        <v>3</v>
      </c>
      <c r="I27" s="1" t="s">
        <v>73</v>
      </c>
      <c r="J27" s="2"/>
    </row>
    <row r="28" spans="1:10" ht="82.5">
      <c r="A28" s="2" t="s">
        <v>74</v>
      </c>
      <c r="B28" s="1" t="s">
        <v>75</v>
      </c>
      <c r="C28" s="8">
        <v>579007.89</v>
      </c>
      <c r="D28" s="8">
        <v>390783.25</v>
      </c>
      <c r="E28" s="11">
        <v>0.67490000000000006</v>
      </c>
      <c r="F28" s="11">
        <v>0.59</v>
      </c>
      <c r="G28" s="11">
        <v>0.68</v>
      </c>
      <c r="H28" s="1">
        <v>2</v>
      </c>
      <c r="I28" s="1" t="s">
        <v>76</v>
      </c>
      <c r="J28" s="2"/>
    </row>
    <row r="29" spans="1:10" ht="82.5">
      <c r="A29" s="2" t="s">
        <v>77</v>
      </c>
      <c r="B29" s="1" t="s">
        <v>22</v>
      </c>
      <c r="C29" s="8">
        <v>2370</v>
      </c>
      <c r="D29" s="8">
        <v>-3566.81</v>
      </c>
      <c r="E29" s="11">
        <v>-1.5049999999999999</v>
      </c>
      <c r="F29" s="11">
        <v>0</v>
      </c>
      <c r="G29" s="11">
        <v>0</v>
      </c>
      <c r="H29" s="1">
        <v>1</v>
      </c>
      <c r="I29" s="1" t="s">
        <v>78</v>
      </c>
      <c r="J29" s="2"/>
    </row>
    <row r="30" spans="1:10" ht="82.5">
      <c r="A30" s="2" t="s">
        <v>79</v>
      </c>
      <c r="B30" s="1" t="s">
        <v>22</v>
      </c>
      <c r="C30" s="8">
        <v>7313949.4900000002</v>
      </c>
      <c r="D30" s="8">
        <v>-3948614.59</v>
      </c>
      <c r="E30" s="11">
        <v>-0.53990000000000005</v>
      </c>
      <c r="F30" s="11">
        <v>0</v>
      </c>
      <c r="G30" s="11">
        <v>0.66</v>
      </c>
      <c r="H30" s="1">
        <v>6</v>
      </c>
      <c r="I30" s="1" t="s">
        <v>80</v>
      </c>
      <c r="J30" s="2"/>
    </row>
    <row r="31" spans="1:10" ht="82.5">
      <c r="A31" s="2" t="s">
        <v>81</v>
      </c>
      <c r="B31" s="1" t="s">
        <v>22</v>
      </c>
      <c r="C31" s="8">
        <v>501130.73</v>
      </c>
      <c r="D31" s="8">
        <v>113266.37</v>
      </c>
      <c r="E31" s="11">
        <v>0.22600000000000001</v>
      </c>
      <c r="F31" s="11">
        <v>0</v>
      </c>
      <c r="G31" s="11">
        <v>0.7</v>
      </c>
      <c r="H31" s="1">
        <v>6</v>
      </c>
      <c r="I31" s="1" t="s">
        <v>82</v>
      </c>
      <c r="J31" s="2"/>
    </row>
    <row r="32" spans="1:10" ht="82.5">
      <c r="A32" s="2" t="s">
        <v>83</v>
      </c>
      <c r="B32" s="1" t="s">
        <v>84</v>
      </c>
      <c r="C32" s="8">
        <v>763701.58</v>
      </c>
      <c r="D32" s="8">
        <v>583688.1</v>
      </c>
      <c r="E32" s="11">
        <v>0.76429999999999998</v>
      </c>
      <c r="F32" s="11">
        <v>0.72</v>
      </c>
      <c r="G32" s="11">
        <v>0.79</v>
      </c>
      <c r="H32" s="1">
        <v>5</v>
      </c>
      <c r="I32" s="1" t="s">
        <v>85</v>
      </c>
      <c r="J32" s="2"/>
    </row>
    <row r="33" spans="1:10" ht="346.5">
      <c r="A33" s="2" t="s">
        <v>86</v>
      </c>
      <c r="B33" s="1" t="s">
        <v>22</v>
      </c>
      <c r="C33" s="8">
        <v>1790704.26</v>
      </c>
      <c r="D33" s="8">
        <v>1242456.47</v>
      </c>
      <c r="E33" s="11">
        <v>0.69379999999999997</v>
      </c>
      <c r="F33" s="11">
        <v>0</v>
      </c>
      <c r="G33" s="11">
        <v>0.98</v>
      </c>
      <c r="H33" s="1">
        <v>45</v>
      </c>
      <c r="I33" s="1" t="s">
        <v>87</v>
      </c>
      <c r="J33" s="2"/>
    </row>
    <row r="34" spans="1:10" ht="82.5">
      <c r="A34" s="2" t="s">
        <v>88</v>
      </c>
      <c r="B34" s="1" t="s">
        <v>22</v>
      </c>
      <c r="C34" s="8">
        <v>235743.85</v>
      </c>
      <c r="D34" s="8">
        <v>84286.75</v>
      </c>
      <c r="E34" s="11">
        <v>0.35749999999999998</v>
      </c>
      <c r="F34" s="11">
        <v>0.36</v>
      </c>
      <c r="G34" s="11">
        <v>0.36</v>
      </c>
      <c r="H34" s="1">
        <v>1</v>
      </c>
      <c r="I34" s="1" t="s">
        <v>89</v>
      </c>
      <c r="J34" s="2"/>
    </row>
    <row r="35" spans="1:10" ht="82.5">
      <c r="A35" s="2" t="s">
        <v>90</v>
      </c>
      <c r="B35" s="1" t="s">
        <v>22</v>
      </c>
      <c r="C35" s="8">
        <v>34593</v>
      </c>
      <c r="D35" s="8">
        <v>22341</v>
      </c>
      <c r="E35" s="11">
        <v>0.64580000000000004</v>
      </c>
      <c r="F35" s="11">
        <v>0.62</v>
      </c>
      <c r="G35" s="11">
        <v>0.66</v>
      </c>
      <c r="H35" s="1">
        <v>2</v>
      </c>
      <c r="I35" s="1" t="s">
        <v>91</v>
      </c>
      <c r="J35" s="2"/>
    </row>
    <row r="36" spans="1:10" ht="66">
      <c r="A36" s="2" t="s">
        <v>92</v>
      </c>
      <c r="B36" s="1" t="s">
        <v>93</v>
      </c>
      <c r="C36" s="8">
        <v>54935.4</v>
      </c>
      <c r="D36" s="8">
        <v>10877.59</v>
      </c>
      <c r="E36" s="11">
        <v>0.19800000000000001</v>
      </c>
      <c r="F36" s="11">
        <v>0.12</v>
      </c>
      <c r="G36" s="11">
        <v>0.27</v>
      </c>
      <c r="H36" s="1">
        <v>4</v>
      </c>
      <c r="I36" s="1" t="s">
        <v>94</v>
      </c>
      <c r="J36" s="2"/>
    </row>
    <row r="37" spans="1:10" ht="82.5">
      <c r="A37" s="2" t="s">
        <v>95</v>
      </c>
      <c r="B37" s="1" t="s">
        <v>96</v>
      </c>
      <c r="C37" s="8">
        <v>212270.7</v>
      </c>
      <c r="D37" s="8">
        <v>27602.81</v>
      </c>
      <c r="E37" s="11">
        <v>0.13</v>
      </c>
      <c r="F37" s="11">
        <v>0.12</v>
      </c>
      <c r="G37" s="11">
        <v>0.14000000000000001</v>
      </c>
      <c r="H37" s="1">
        <v>3</v>
      </c>
      <c r="I37" s="1" t="s">
        <v>97</v>
      </c>
      <c r="J37" s="2"/>
    </row>
    <row r="38" spans="1:10" ht="66">
      <c r="A38" s="2" t="s">
        <v>98</v>
      </c>
      <c r="B38" s="1" t="s">
        <v>99</v>
      </c>
      <c r="C38" s="8">
        <v>5000</v>
      </c>
      <c r="D38" s="8">
        <v>4000</v>
      </c>
      <c r="E38" s="11">
        <v>0.8</v>
      </c>
      <c r="F38" s="11">
        <v>0.8</v>
      </c>
      <c r="G38" s="11">
        <v>0.8</v>
      </c>
      <c r="H38" s="1">
        <v>1</v>
      </c>
      <c r="I38" s="1" t="s">
        <v>100</v>
      </c>
      <c r="J38" s="2"/>
    </row>
    <row r="39" spans="1:10" ht="66">
      <c r="A39" s="2" t="s">
        <v>101</v>
      </c>
      <c r="B39" s="1" t="s">
        <v>102</v>
      </c>
      <c r="C39" s="8">
        <v>359311</v>
      </c>
      <c r="D39" s="8">
        <v>225562</v>
      </c>
      <c r="E39" s="11">
        <v>0.62780000000000002</v>
      </c>
      <c r="F39" s="11">
        <v>0.63</v>
      </c>
      <c r="G39" s="11">
        <v>0.63</v>
      </c>
      <c r="H39" s="1">
        <v>1</v>
      </c>
      <c r="I39" s="1" t="s">
        <v>103</v>
      </c>
      <c r="J39" s="2"/>
    </row>
    <row r="40" spans="1:10" ht="297">
      <c r="A40" s="2" t="s">
        <v>104</v>
      </c>
      <c r="B40" s="1" t="s">
        <v>22</v>
      </c>
      <c r="C40" s="8">
        <v>16803459</v>
      </c>
      <c r="D40" s="8">
        <v>8065097</v>
      </c>
      <c r="E40" s="11">
        <v>0.48</v>
      </c>
      <c r="F40" s="11">
        <v>0</v>
      </c>
      <c r="G40" s="11">
        <v>0.89</v>
      </c>
      <c r="H40" s="1">
        <v>39</v>
      </c>
      <c r="I40" s="1" t="s">
        <v>105</v>
      </c>
      <c r="J40" s="2"/>
    </row>
    <row r="41" spans="1:10" ht="99">
      <c r="A41" s="2" t="s">
        <v>106</v>
      </c>
      <c r="B41" s="1" t="s">
        <v>107</v>
      </c>
      <c r="C41" s="8">
        <v>5454398.4400000004</v>
      </c>
      <c r="D41" s="8">
        <v>713995.1</v>
      </c>
      <c r="E41" s="11">
        <v>0.13089999999999999</v>
      </c>
      <c r="F41" s="11">
        <v>0.1</v>
      </c>
      <c r="G41" s="11">
        <v>0.15</v>
      </c>
      <c r="H41" s="1">
        <v>11</v>
      </c>
      <c r="I41" s="1" t="s">
        <v>108</v>
      </c>
      <c r="J41" s="2"/>
    </row>
    <row r="42" spans="1:10" ht="82.5">
      <c r="A42" s="2" t="s">
        <v>109</v>
      </c>
      <c r="B42" s="1" t="s">
        <v>110</v>
      </c>
      <c r="C42" s="8">
        <v>770087</v>
      </c>
      <c r="D42" s="8">
        <v>82416</v>
      </c>
      <c r="E42" s="11">
        <v>0.107</v>
      </c>
      <c r="F42" s="11">
        <v>0.1</v>
      </c>
      <c r="G42" s="11">
        <v>0.12</v>
      </c>
      <c r="H42" s="1">
        <v>4</v>
      </c>
      <c r="I42" s="1" t="s">
        <v>111</v>
      </c>
      <c r="J42" s="2"/>
    </row>
    <row r="43" spans="1:10" ht="82.5">
      <c r="A43" s="2" t="s">
        <v>112</v>
      </c>
      <c r="B43" s="1" t="s">
        <v>113</v>
      </c>
      <c r="C43" s="8">
        <v>1488160</v>
      </c>
      <c r="D43" s="8">
        <v>477890.73</v>
      </c>
      <c r="E43" s="11">
        <v>0.3211</v>
      </c>
      <c r="F43" s="11">
        <v>0.32</v>
      </c>
      <c r="G43" s="11">
        <v>0.32</v>
      </c>
      <c r="H43" s="1">
        <v>1</v>
      </c>
      <c r="I43" s="1" t="s">
        <v>114</v>
      </c>
      <c r="J43" s="2"/>
    </row>
    <row r="44" spans="1:10" ht="82.5">
      <c r="A44" s="2" t="s">
        <v>115</v>
      </c>
      <c r="B44" s="1" t="s">
        <v>22</v>
      </c>
      <c r="C44" s="8">
        <v>38119349</v>
      </c>
      <c r="D44" s="8">
        <v>20326028</v>
      </c>
      <c r="E44" s="11">
        <v>0.53320000000000001</v>
      </c>
      <c r="F44" s="11">
        <v>0.53</v>
      </c>
      <c r="G44" s="11">
        <v>0.53</v>
      </c>
      <c r="H44" s="1">
        <v>1</v>
      </c>
      <c r="I44" s="1" t="s">
        <v>116</v>
      </c>
      <c r="J44" s="2"/>
    </row>
    <row r="45" spans="1:10" ht="82.5">
      <c r="A45" s="2" t="s">
        <v>117</v>
      </c>
      <c r="B45" s="1" t="s">
        <v>22</v>
      </c>
      <c r="C45" s="8">
        <v>300676236</v>
      </c>
      <c r="D45" s="8">
        <v>294837769</v>
      </c>
      <c r="E45" s="11">
        <v>0.98060000000000003</v>
      </c>
      <c r="F45" s="11">
        <v>0.98</v>
      </c>
      <c r="G45" s="11">
        <v>0.98</v>
      </c>
      <c r="H45" s="1">
        <v>1</v>
      </c>
      <c r="I45" s="1" t="s">
        <v>118</v>
      </c>
      <c r="J45" s="2"/>
    </row>
    <row r="46" spans="1:10" ht="148.5">
      <c r="A46" s="2" t="s">
        <v>119</v>
      </c>
      <c r="B46" s="1" t="s">
        <v>22</v>
      </c>
      <c r="C46" s="8">
        <v>340524.5</v>
      </c>
      <c r="D46" s="8">
        <v>34192.35</v>
      </c>
      <c r="E46" s="11">
        <v>0.1004</v>
      </c>
      <c r="F46" s="11">
        <v>0.1</v>
      </c>
      <c r="G46" s="11">
        <v>0.15</v>
      </c>
      <c r="H46" s="1">
        <v>19</v>
      </c>
      <c r="I46" s="1" t="s">
        <v>120</v>
      </c>
      <c r="J46" s="2"/>
    </row>
    <row r="47" spans="1:10" ht="99">
      <c r="A47" s="2" t="s">
        <v>121</v>
      </c>
      <c r="B47" s="1" t="s">
        <v>122</v>
      </c>
      <c r="C47" s="8">
        <v>2326119.14</v>
      </c>
      <c r="D47" s="8">
        <v>1131445.25</v>
      </c>
      <c r="E47" s="11">
        <v>0.4864</v>
      </c>
      <c r="F47" s="11">
        <v>0</v>
      </c>
      <c r="G47" s="11">
        <v>0.79</v>
      </c>
      <c r="H47" s="1">
        <v>11</v>
      </c>
      <c r="I47" s="1" t="s">
        <v>123</v>
      </c>
      <c r="J47" s="2"/>
    </row>
    <row r="48" spans="1:10" ht="82.5">
      <c r="A48" s="2" t="s">
        <v>124</v>
      </c>
      <c r="B48" s="1" t="s">
        <v>22</v>
      </c>
      <c r="C48" s="8">
        <v>393592</v>
      </c>
      <c r="D48" s="8">
        <v>58285.42</v>
      </c>
      <c r="E48" s="11">
        <v>0.14810000000000001</v>
      </c>
      <c r="F48" s="11">
        <v>0.15</v>
      </c>
      <c r="G48" s="11">
        <v>0.15</v>
      </c>
      <c r="H48" s="1">
        <v>1</v>
      </c>
      <c r="I48" s="1" t="s">
        <v>125</v>
      </c>
      <c r="J48" s="2"/>
    </row>
    <row r="49" spans="1:10" ht="82.5">
      <c r="A49" s="2" t="s">
        <v>126</v>
      </c>
      <c r="B49" s="1" t="s">
        <v>22</v>
      </c>
      <c r="C49" s="8">
        <v>41636390.270000003</v>
      </c>
      <c r="D49" s="8">
        <v>40663623.049999997</v>
      </c>
      <c r="E49" s="11">
        <v>0.97660000000000002</v>
      </c>
      <c r="F49" s="11">
        <v>0</v>
      </c>
      <c r="G49" s="11">
        <v>1</v>
      </c>
      <c r="H49" s="1">
        <v>9</v>
      </c>
      <c r="I49" s="1" t="s">
        <v>127</v>
      </c>
      <c r="J49" s="2"/>
    </row>
    <row r="50" spans="1:10" ht="82.5">
      <c r="A50" s="2" t="s">
        <v>128</v>
      </c>
      <c r="B50" s="1" t="s">
        <v>22</v>
      </c>
      <c r="C50" s="8">
        <v>228848.5</v>
      </c>
      <c r="D50" s="8">
        <v>168987.33</v>
      </c>
      <c r="E50" s="11">
        <v>0.73839999999999995</v>
      </c>
      <c r="F50" s="11">
        <v>0.67</v>
      </c>
      <c r="G50" s="11">
        <v>0.75</v>
      </c>
      <c r="H50" s="1">
        <v>2</v>
      </c>
      <c r="I50" s="1" t="s">
        <v>129</v>
      </c>
      <c r="J50" s="2"/>
    </row>
    <row r="51" spans="1:10" ht="82.5">
      <c r="A51" s="2" t="s">
        <v>130</v>
      </c>
      <c r="B51" s="1" t="s">
        <v>131</v>
      </c>
      <c r="C51" s="8">
        <v>52928</v>
      </c>
      <c r="D51" s="8">
        <v>27740.18</v>
      </c>
      <c r="E51" s="11">
        <v>0.52410000000000001</v>
      </c>
      <c r="F51" s="11">
        <v>0.52</v>
      </c>
      <c r="G51" s="11">
        <v>0.52</v>
      </c>
      <c r="H51" s="1">
        <v>1</v>
      </c>
      <c r="I51" s="1" t="s">
        <v>132</v>
      </c>
      <c r="J51" s="2"/>
    </row>
    <row r="52" spans="1:10" ht="231">
      <c r="A52" s="2" t="s">
        <v>133</v>
      </c>
      <c r="B52" s="1" t="s">
        <v>22</v>
      </c>
      <c r="C52" s="8">
        <v>4178988.4</v>
      </c>
      <c r="D52" s="8">
        <v>2146195.0499999998</v>
      </c>
      <c r="E52" s="11">
        <v>0.51359999999999995</v>
      </c>
      <c r="F52" s="11">
        <v>0</v>
      </c>
      <c r="G52" s="11">
        <v>0.8</v>
      </c>
      <c r="H52" s="1">
        <v>23</v>
      </c>
      <c r="I52" s="1" t="s">
        <v>134</v>
      </c>
      <c r="J52" s="2"/>
    </row>
    <row r="53" spans="1:10" ht="181.5">
      <c r="A53" s="2" t="s">
        <v>135</v>
      </c>
      <c r="B53" s="1" t="s">
        <v>136</v>
      </c>
      <c r="C53" s="8">
        <v>228003.20000000001</v>
      </c>
      <c r="D53" s="8">
        <v>83997.89</v>
      </c>
      <c r="E53" s="11">
        <v>0.36840000000000001</v>
      </c>
      <c r="F53" s="11">
        <v>0</v>
      </c>
      <c r="G53" s="11">
        <v>0.64</v>
      </c>
      <c r="H53" s="1">
        <v>20</v>
      </c>
      <c r="I53" s="1" t="s">
        <v>137</v>
      </c>
      <c r="J53" s="2"/>
    </row>
    <row r="54" spans="1:10" ht="66">
      <c r="A54" s="2" t="s">
        <v>138</v>
      </c>
      <c r="B54" s="1" t="s">
        <v>22</v>
      </c>
      <c r="C54" s="8">
        <v>188486.95</v>
      </c>
      <c r="D54" s="8">
        <v>44075.66</v>
      </c>
      <c r="E54" s="11">
        <v>0.23380000000000001</v>
      </c>
      <c r="F54" s="11">
        <v>0.23</v>
      </c>
      <c r="G54" s="11">
        <v>0.23</v>
      </c>
      <c r="H54" s="1">
        <v>1</v>
      </c>
      <c r="I54" s="1" t="s">
        <v>139</v>
      </c>
      <c r="J54" s="2"/>
    </row>
    <row r="55" spans="1:10" ht="82.5">
      <c r="A55" s="2" t="s">
        <v>140</v>
      </c>
      <c r="B55" s="1" t="s">
        <v>22</v>
      </c>
      <c r="C55" s="8">
        <v>1395421.43</v>
      </c>
      <c r="D55" s="8">
        <v>244094.13</v>
      </c>
      <c r="E55" s="11">
        <v>0.1749</v>
      </c>
      <c r="F55" s="11">
        <v>0</v>
      </c>
      <c r="G55" s="11">
        <v>0.67</v>
      </c>
      <c r="H55" s="1">
        <v>6</v>
      </c>
      <c r="I55" s="1" t="s">
        <v>141</v>
      </c>
      <c r="J55" s="2"/>
    </row>
    <row r="56" spans="1:10" ht="66">
      <c r="A56" s="2" t="s">
        <v>142</v>
      </c>
      <c r="B56" s="1" t="s">
        <v>143</v>
      </c>
      <c r="C56" s="8">
        <v>479163.32</v>
      </c>
      <c r="D56" s="8">
        <v>351807.25</v>
      </c>
      <c r="E56" s="11">
        <v>0.73419999999999996</v>
      </c>
      <c r="F56" s="11">
        <v>0</v>
      </c>
      <c r="G56" s="11">
        <v>1</v>
      </c>
      <c r="H56" s="1">
        <v>8</v>
      </c>
      <c r="I56" s="1" t="s">
        <v>144</v>
      </c>
      <c r="J56" s="2"/>
    </row>
    <row r="57" spans="1:10" ht="82.5">
      <c r="A57" s="2" t="s">
        <v>145</v>
      </c>
      <c r="B57" s="1" t="s">
        <v>146</v>
      </c>
      <c r="C57" s="8">
        <v>95137</v>
      </c>
      <c r="D57" s="8">
        <v>23785</v>
      </c>
      <c r="E57" s="11">
        <v>0.25</v>
      </c>
      <c r="F57" s="11">
        <v>0.25</v>
      </c>
      <c r="G57" s="11">
        <v>0.25</v>
      </c>
      <c r="H57" s="1">
        <v>1</v>
      </c>
      <c r="I57" s="1" t="s">
        <v>146</v>
      </c>
      <c r="J57" s="2"/>
    </row>
    <row r="58" spans="1:10" ht="82.5">
      <c r="A58" s="3" t="s">
        <v>147</v>
      </c>
      <c r="B58" s="4" t="s">
        <v>22</v>
      </c>
      <c r="C58" s="9">
        <v>16667</v>
      </c>
      <c r="D58" s="9">
        <v>2338.35</v>
      </c>
      <c r="E58" s="12">
        <v>0.14030000000000001</v>
      </c>
      <c r="F58" s="12">
        <v>0.1</v>
      </c>
      <c r="G58" s="12">
        <v>0.15</v>
      </c>
      <c r="H58" s="4">
        <v>3</v>
      </c>
      <c r="I58" s="4" t="s">
        <v>148</v>
      </c>
      <c r="J58" s="2"/>
    </row>
    <row r="59" spans="1:10">
      <c r="A59" s="13" t="s">
        <v>149</v>
      </c>
      <c r="B59" s="14"/>
      <c r="C59" s="15">
        <f>SUM(C2:C58)</f>
        <v>761499284.20000005</v>
      </c>
      <c r="D59" s="15">
        <f>SUM(D2:D58)</f>
        <v>641692783.47000003</v>
      </c>
      <c r="E59" s="16">
        <f>SUM(Table2[[#This Row],[Net to Charity]]/Table2[[#This Row],[Gross Proceeds]])</f>
        <v>0.84267023854675871</v>
      </c>
      <c r="F59" s="16">
        <f>MIN(F2:F58)</f>
        <v>0</v>
      </c>
      <c r="G59" s="16">
        <f>MAX(G2:G58)</f>
        <v>1</v>
      </c>
      <c r="H59" s="14">
        <f>SUM(H2:H58)</f>
        <v>429</v>
      </c>
      <c r="I59" s="4"/>
    </row>
    <row r="61" spans="1:10">
      <c r="A61" s="17" t="s">
        <v>150</v>
      </c>
    </row>
  </sheetData>
  <pageMargins left="0.25" right="0.25" top="0.75" bottom="0.75" header="0.3" footer="0.3"/>
  <pageSetup scale="51" fitToHeight="0" orientation="landscape" r:id="rId1"/>
  <headerFooter>
    <oddHeader xml:space="preserve">&amp;C&amp;"-,Bold"Table 2.  Paid Solicitor 2011
&amp;"-,Regular"Campaign Reports Filed Between 12/01/2016 12:00 AM and 11/30/2017 11:59 PM
</oddHeader>
    <oddFooter>&amp;LNote:  "Clients" consist of charities listed on any campaign financial report filed by that paid solicitor from Dec. 1, 2016 - Nov. 30, 2017&amp;C
&amp;RPage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9"/>
  <sheetViews>
    <sheetView zoomScale="80" zoomScaleNormal="80" workbookViewId="0">
      <pane ySplit="1" topLeftCell="A2" activePane="bottomLeft" state="frozen"/>
      <selection pane="bottomLeft"/>
    </sheetView>
  </sheetViews>
  <sheetFormatPr defaultRowHeight="16.5"/>
  <cols>
    <col min="1" max="1" width="32.5703125" style="1" customWidth="1"/>
    <col min="2" max="2" width="43.5703125" style="1" customWidth="1"/>
    <col min="3" max="3" width="18.85546875" style="8" bestFit="1" customWidth="1"/>
    <col min="4" max="4" width="20.28515625" style="8" bestFit="1" customWidth="1"/>
    <col min="5" max="5" width="15.7109375" style="11" customWidth="1"/>
    <col min="6" max="6" width="17.28515625" style="11" customWidth="1"/>
    <col min="7" max="7" width="14.7109375" style="11" customWidth="1"/>
    <col min="8" max="8" width="16.5703125" style="1" customWidth="1"/>
    <col min="9" max="9" width="81.85546875" style="1" customWidth="1"/>
    <col min="10" max="16384" width="9.140625" style="1"/>
  </cols>
  <sheetData>
    <row r="1" spans="1:10" ht="49.5">
      <c r="A1" s="5" t="s">
        <v>0</v>
      </c>
      <c r="B1" s="6" t="s">
        <v>1</v>
      </c>
      <c r="C1" s="7" t="s">
        <v>2</v>
      </c>
      <c r="D1" s="7" t="s">
        <v>3</v>
      </c>
      <c r="E1" s="10" t="s">
        <v>4</v>
      </c>
      <c r="F1" s="10" t="s">
        <v>5</v>
      </c>
      <c r="G1" s="10" t="s">
        <v>6</v>
      </c>
      <c r="H1" s="6" t="s">
        <v>7</v>
      </c>
      <c r="I1" s="6" t="s">
        <v>8</v>
      </c>
      <c r="J1" s="2"/>
    </row>
    <row r="2" spans="1:10" ht="99">
      <c r="A2" s="2" t="s">
        <v>18</v>
      </c>
      <c r="B2" s="1" t="s">
        <v>19</v>
      </c>
      <c r="C2" s="8">
        <v>2300</v>
      </c>
      <c r="D2" s="8">
        <v>1014.02</v>
      </c>
      <c r="E2" s="11">
        <v>0.44090000000000001</v>
      </c>
      <c r="F2" s="11">
        <v>0</v>
      </c>
      <c r="G2" s="11">
        <v>0.54</v>
      </c>
      <c r="H2" s="1">
        <v>5</v>
      </c>
      <c r="I2" s="1" t="s">
        <v>20</v>
      </c>
      <c r="J2" s="2"/>
    </row>
    <row r="3" spans="1:10" ht="82.5">
      <c r="A3" s="2" t="s">
        <v>77</v>
      </c>
      <c r="B3" s="1" t="s">
        <v>22</v>
      </c>
      <c r="C3" s="8">
        <v>2370</v>
      </c>
      <c r="D3" s="8">
        <v>-3566.81</v>
      </c>
      <c r="E3" s="11">
        <v>-1.5049999999999999</v>
      </c>
      <c r="F3" s="11">
        <v>0</v>
      </c>
      <c r="G3" s="11">
        <v>0</v>
      </c>
      <c r="H3" s="1">
        <v>1</v>
      </c>
      <c r="I3" s="1" t="s">
        <v>78</v>
      </c>
      <c r="J3" s="2"/>
    </row>
    <row r="4" spans="1:10" ht="82.5">
      <c r="A4" s="2" t="s">
        <v>24</v>
      </c>
      <c r="B4" s="1" t="s">
        <v>22</v>
      </c>
      <c r="C4" s="8">
        <v>3526</v>
      </c>
      <c r="D4" s="8">
        <v>-1574</v>
      </c>
      <c r="E4" s="11">
        <v>-0.44640000000000002</v>
      </c>
      <c r="F4" s="11">
        <v>0</v>
      </c>
      <c r="G4" s="11">
        <v>0</v>
      </c>
      <c r="H4" s="1">
        <v>1</v>
      </c>
      <c r="I4" s="1" t="s">
        <v>25</v>
      </c>
      <c r="J4" s="2"/>
    </row>
    <row r="5" spans="1:10" ht="66">
      <c r="A5" s="2" t="s">
        <v>98</v>
      </c>
      <c r="B5" s="1" t="s">
        <v>99</v>
      </c>
      <c r="C5" s="8">
        <v>5000</v>
      </c>
      <c r="D5" s="8">
        <v>4000</v>
      </c>
      <c r="E5" s="11">
        <v>0.8</v>
      </c>
      <c r="F5" s="11">
        <v>0.8</v>
      </c>
      <c r="G5" s="11">
        <v>0.8</v>
      </c>
      <c r="H5" s="1">
        <v>1</v>
      </c>
      <c r="I5" s="1" t="s">
        <v>100</v>
      </c>
      <c r="J5" s="2"/>
    </row>
    <row r="6" spans="1:10" ht="82.5">
      <c r="A6" s="2" t="s">
        <v>36</v>
      </c>
      <c r="B6" s="1" t="s">
        <v>37</v>
      </c>
      <c r="C6" s="8">
        <v>7485</v>
      </c>
      <c r="D6" s="8">
        <v>956.25</v>
      </c>
      <c r="E6" s="11">
        <v>0.1278</v>
      </c>
      <c r="F6" s="11">
        <v>0.1</v>
      </c>
      <c r="G6" s="11">
        <v>0.15</v>
      </c>
      <c r="H6" s="1">
        <v>3</v>
      </c>
      <c r="I6" s="1" t="s">
        <v>38</v>
      </c>
      <c r="J6" s="2"/>
    </row>
    <row r="7" spans="1:10" ht="82.5">
      <c r="A7" s="2" t="s">
        <v>41</v>
      </c>
      <c r="B7" s="1" t="s">
        <v>42</v>
      </c>
      <c r="C7" s="8">
        <v>10085</v>
      </c>
      <c r="D7" s="8">
        <v>7165.84</v>
      </c>
      <c r="E7" s="11">
        <v>0.71050000000000002</v>
      </c>
      <c r="F7" s="11">
        <v>0</v>
      </c>
      <c r="G7" s="11">
        <v>0.71</v>
      </c>
      <c r="H7" s="1">
        <v>4</v>
      </c>
      <c r="I7" s="1" t="s">
        <v>43</v>
      </c>
      <c r="J7" s="2"/>
    </row>
    <row r="8" spans="1:10" ht="99">
      <c r="A8" s="2" t="s">
        <v>44</v>
      </c>
      <c r="B8" s="1" t="s">
        <v>45</v>
      </c>
      <c r="C8" s="8">
        <v>14655</v>
      </c>
      <c r="D8" s="8">
        <v>2565</v>
      </c>
      <c r="E8" s="11">
        <v>0.17499999999999999</v>
      </c>
      <c r="F8" s="11">
        <v>0.17</v>
      </c>
      <c r="G8" s="11">
        <v>0.18</v>
      </c>
      <c r="H8" s="1">
        <v>2</v>
      </c>
      <c r="I8" s="1" t="s">
        <v>46</v>
      </c>
      <c r="J8" s="2"/>
    </row>
    <row r="9" spans="1:10" ht="82.5">
      <c r="A9" s="2" t="s">
        <v>147</v>
      </c>
      <c r="B9" s="1" t="s">
        <v>22</v>
      </c>
      <c r="C9" s="8">
        <v>16667</v>
      </c>
      <c r="D9" s="8">
        <v>2338.35</v>
      </c>
      <c r="E9" s="11">
        <v>0.14030000000000001</v>
      </c>
      <c r="F9" s="11">
        <v>0.1</v>
      </c>
      <c r="G9" s="11">
        <v>0.15</v>
      </c>
      <c r="H9" s="1">
        <v>3</v>
      </c>
      <c r="I9" s="1" t="s">
        <v>148</v>
      </c>
      <c r="J9" s="2"/>
    </row>
    <row r="10" spans="1:10" ht="66">
      <c r="A10" s="2" t="s">
        <v>32</v>
      </c>
      <c r="B10" s="1" t="s">
        <v>22</v>
      </c>
      <c r="C10" s="8">
        <v>22092</v>
      </c>
      <c r="D10" s="8">
        <v>8460</v>
      </c>
      <c r="E10" s="11">
        <v>0.38290000000000002</v>
      </c>
      <c r="F10" s="11">
        <v>0.38</v>
      </c>
      <c r="G10" s="11">
        <v>0.38</v>
      </c>
      <c r="H10" s="1">
        <v>1</v>
      </c>
      <c r="I10" s="1" t="s">
        <v>33</v>
      </c>
      <c r="J10" s="2"/>
    </row>
    <row r="11" spans="1:10" ht="82.5">
      <c r="A11" s="2" t="s">
        <v>90</v>
      </c>
      <c r="B11" s="1" t="s">
        <v>22</v>
      </c>
      <c r="C11" s="8">
        <v>34593</v>
      </c>
      <c r="D11" s="8">
        <v>22341</v>
      </c>
      <c r="E11" s="11">
        <v>0.64580000000000004</v>
      </c>
      <c r="F11" s="11">
        <v>0.62</v>
      </c>
      <c r="G11" s="11">
        <v>0.66</v>
      </c>
      <c r="H11" s="1">
        <v>2</v>
      </c>
      <c r="I11" s="1" t="s">
        <v>91</v>
      </c>
      <c r="J11" s="2"/>
    </row>
    <row r="12" spans="1:10" ht="82.5">
      <c r="A12" s="2" t="s">
        <v>34</v>
      </c>
      <c r="B12" s="1" t="s">
        <v>22</v>
      </c>
      <c r="C12" s="8">
        <v>46815</v>
      </c>
      <c r="D12" s="8">
        <v>32609.919999999998</v>
      </c>
      <c r="E12" s="11">
        <v>0.6966</v>
      </c>
      <c r="F12" s="11">
        <v>0.6</v>
      </c>
      <c r="G12" s="11">
        <v>0.77</v>
      </c>
      <c r="H12" s="1">
        <v>6</v>
      </c>
      <c r="I12" s="1" t="s">
        <v>35</v>
      </c>
      <c r="J12" s="2"/>
    </row>
    <row r="13" spans="1:10" ht="82.5">
      <c r="A13" s="2" t="s">
        <v>130</v>
      </c>
      <c r="B13" s="1" t="s">
        <v>131</v>
      </c>
      <c r="C13" s="8">
        <v>52928</v>
      </c>
      <c r="D13" s="8">
        <v>27740.18</v>
      </c>
      <c r="E13" s="11">
        <v>0.52410000000000001</v>
      </c>
      <c r="F13" s="11">
        <v>0.52</v>
      </c>
      <c r="G13" s="11">
        <v>0.52</v>
      </c>
      <c r="H13" s="1">
        <v>1</v>
      </c>
      <c r="I13" s="1" t="s">
        <v>132</v>
      </c>
      <c r="J13" s="2"/>
    </row>
    <row r="14" spans="1:10" ht="66">
      <c r="A14" s="2" t="s">
        <v>92</v>
      </c>
      <c r="B14" s="1" t="s">
        <v>93</v>
      </c>
      <c r="C14" s="8">
        <v>54935.4</v>
      </c>
      <c r="D14" s="8">
        <v>10877.59</v>
      </c>
      <c r="E14" s="11">
        <v>0.19800000000000001</v>
      </c>
      <c r="F14" s="11">
        <v>0.12</v>
      </c>
      <c r="G14" s="11">
        <v>0.27</v>
      </c>
      <c r="H14" s="1">
        <v>4</v>
      </c>
      <c r="I14" s="1" t="s">
        <v>94</v>
      </c>
      <c r="J14" s="2"/>
    </row>
    <row r="15" spans="1:10" ht="66">
      <c r="A15" s="2" t="s">
        <v>55</v>
      </c>
      <c r="B15" s="1" t="s">
        <v>56</v>
      </c>
      <c r="C15" s="8">
        <v>56029.5</v>
      </c>
      <c r="D15" s="8">
        <v>5733.45</v>
      </c>
      <c r="E15" s="11">
        <v>0.1023</v>
      </c>
      <c r="F15" s="11">
        <v>0.1</v>
      </c>
      <c r="G15" s="11">
        <v>0.1</v>
      </c>
      <c r="H15" s="1">
        <v>2</v>
      </c>
      <c r="I15" s="1" t="s">
        <v>57</v>
      </c>
      <c r="J15" s="2"/>
    </row>
    <row r="16" spans="1:10" ht="66">
      <c r="A16" s="2" t="s">
        <v>39</v>
      </c>
      <c r="B16" s="1" t="s">
        <v>22</v>
      </c>
      <c r="C16" s="8">
        <v>86538.44</v>
      </c>
      <c r="D16" s="8">
        <v>80048.84</v>
      </c>
      <c r="E16" s="11">
        <v>0.92500000000000004</v>
      </c>
      <c r="F16" s="11">
        <v>0.92</v>
      </c>
      <c r="G16" s="11">
        <v>0.93</v>
      </c>
      <c r="H16" s="1">
        <v>9</v>
      </c>
      <c r="I16" s="1" t="s">
        <v>40</v>
      </c>
      <c r="J16" s="2"/>
    </row>
    <row r="17" spans="1:10" ht="82.5">
      <c r="A17" s="2" t="s">
        <v>145</v>
      </c>
      <c r="B17" s="1" t="s">
        <v>146</v>
      </c>
      <c r="C17" s="8">
        <v>95137</v>
      </c>
      <c r="D17" s="8">
        <v>23785</v>
      </c>
      <c r="E17" s="11">
        <v>0.25</v>
      </c>
      <c r="F17" s="11">
        <v>0.25</v>
      </c>
      <c r="G17" s="11">
        <v>0.25</v>
      </c>
      <c r="H17" s="1">
        <v>1</v>
      </c>
      <c r="I17" s="1" t="s">
        <v>146</v>
      </c>
      <c r="J17" s="2"/>
    </row>
    <row r="18" spans="1:10" ht="82.5">
      <c r="A18" s="2" t="s">
        <v>58</v>
      </c>
      <c r="B18" s="1" t="s">
        <v>22</v>
      </c>
      <c r="C18" s="8">
        <v>105382.42</v>
      </c>
      <c r="D18" s="8">
        <v>37125.01</v>
      </c>
      <c r="E18" s="11">
        <v>0.3523</v>
      </c>
      <c r="F18" s="11">
        <v>0.35</v>
      </c>
      <c r="G18" s="11">
        <v>0.37</v>
      </c>
      <c r="H18" s="1">
        <v>3</v>
      </c>
      <c r="I18" s="1" t="s">
        <v>59</v>
      </c>
      <c r="J18" s="2"/>
    </row>
    <row r="19" spans="1:10" ht="66">
      <c r="A19" s="2" t="s">
        <v>138</v>
      </c>
      <c r="B19" s="1" t="s">
        <v>22</v>
      </c>
      <c r="C19" s="8">
        <v>188486.95</v>
      </c>
      <c r="D19" s="8">
        <v>44075.66</v>
      </c>
      <c r="E19" s="11">
        <v>0.23380000000000001</v>
      </c>
      <c r="F19" s="11">
        <v>0.23</v>
      </c>
      <c r="G19" s="11">
        <v>0.23</v>
      </c>
      <c r="H19" s="1">
        <v>1</v>
      </c>
      <c r="I19" s="1" t="s">
        <v>139</v>
      </c>
      <c r="J19" s="2"/>
    </row>
    <row r="20" spans="1:10" ht="66">
      <c r="A20" s="2" t="s">
        <v>9</v>
      </c>
      <c r="B20" s="1" t="s">
        <v>10</v>
      </c>
      <c r="C20" s="8">
        <v>195167.27</v>
      </c>
      <c r="D20" s="8">
        <v>-628802.02</v>
      </c>
      <c r="E20" s="11">
        <v>-3.2219000000000002</v>
      </c>
      <c r="F20" s="11">
        <v>0</v>
      </c>
      <c r="G20" s="11">
        <v>1</v>
      </c>
      <c r="H20" s="1">
        <v>8</v>
      </c>
      <c r="I20" s="1" t="s">
        <v>11</v>
      </c>
      <c r="J20" s="2"/>
    </row>
    <row r="21" spans="1:10" ht="82.5">
      <c r="A21" s="2" t="s">
        <v>95</v>
      </c>
      <c r="B21" s="1" t="s">
        <v>96</v>
      </c>
      <c r="C21" s="8">
        <v>212270.7</v>
      </c>
      <c r="D21" s="8">
        <v>27602.81</v>
      </c>
      <c r="E21" s="11">
        <v>0.13</v>
      </c>
      <c r="F21" s="11">
        <v>0.12</v>
      </c>
      <c r="G21" s="11">
        <v>0.14000000000000001</v>
      </c>
      <c r="H21" s="1">
        <v>3</v>
      </c>
      <c r="I21" s="1" t="s">
        <v>97</v>
      </c>
      <c r="J21" s="2"/>
    </row>
    <row r="22" spans="1:10" ht="181.5">
      <c r="A22" s="2" t="s">
        <v>135</v>
      </c>
      <c r="B22" s="1" t="s">
        <v>136</v>
      </c>
      <c r="C22" s="8">
        <v>228003.20000000001</v>
      </c>
      <c r="D22" s="8">
        <v>83997.89</v>
      </c>
      <c r="E22" s="11">
        <v>0.36840000000000001</v>
      </c>
      <c r="F22" s="11">
        <v>0</v>
      </c>
      <c r="G22" s="11">
        <v>0.64</v>
      </c>
      <c r="H22" s="1">
        <v>20</v>
      </c>
      <c r="I22" s="1" t="s">
        <v>137</v>
      </c>
      <c r="J22" s="2"/>
    </row>
    <row r="23" spans="1:10" ht="82.5">
      <c r="A23" s="2" t="s">
        <v>128</v>
      </c>
      <c r="B23" s="1" t="s">
        <v>22</v>
      </c>
      <c r="C23" s="8">
        <v>228848.5</v>
      </c>
      <c r="D23" s="8">
        <v>168987.33</v>
      </c>
      <c r="E23" s="11">
        <v>0.73839999999999995</v>
      </c>
      <c r="F23" s="11">
        <v>0.67</v>
      </c>
      <c r="G23" s="11">
        <v>0.75</v>
      </c>
      <c r="H23" s="1">
        <v>2</v>
      </c>
      <c r="I23" s="1" t="s">
        <v>129</v>
      </c>
      <c r="J23" s="2"/>
    </row>
    <row r="24" spans="1:10" ht="82.5">
      <c r="A24" s="2" t="s">
        <v>88</v>
      </c>
      <c r="B24" s="1" t="s">
        <v>22</v>
      </c>
      <c r="C24" s="8">
        <v>235743.85</v>
      </c>
      <c r="D24" s="8">
        <v>84286.75</v>
      </c>
      <c r="E24" s="11">
        <v>0.35749999999999998</v>
      </c>
      <c r="F24" s="11">
        <v>0.36</v>
      </c>
      <c r="G24" s="11">
        <v>0.36</v>
      </c>
      <c r="H24" s="1">
        <v>1</v>
      </c>
      <c r="I24" s="1" t="s">
        <v>89</v>
      </c>
      <c r="J24" s="2"/>
    </row>
    <row r="25" spans="1:10" ht="148.5">
      <c r="A25" s="2" t="s">
        <v>119</v>
      </c>
      <c r="B25" s="1" t="s">
        <v>22</v>
      </c>
      <c r="C25" s="8">
        <v>340524.5</v>
      </c>
      <c r="D25" s="8">
        <v>34192.35</v>
      </c>
      <c r="E25" s="11">
        <v>0.1004</v>
      </c>
      <c r="F25" s="11">
        <v>0.1</v>
      </c>
      <c r="G25" s="11">
        <v>0.15</v>
      </c>
      <c r="H25" s="1">
        <v>19</v>
      </c>
      <c r="I25" s="1" t="s">
        <v>120</v>
      </c>
      <c r="J25" s="2"/>
    </row>
    <row r="26" spans="1:10" ht="66">
      <c r="A26" s="2" t="s">
        <v>101</v>
      </c>
      <c r="B26" s="1" t="s">
        <v>102</v>
      </c>
      <c r="C26" s="8">
        <v>359311</v>
      </c>
      <c r="D26" s="8">
        <v>225562</v>
      </c>
      <c r="E26" s="11">
        <v>0.62780000000000002</v>
      </c>
      <c r="F26" s="11">
        <v>0.63</v>
      </c>
      <c r="G26" s="11">
        <v>0.63</v>
      </c>
      <c r="H26" s="1">
        <v>1</v>
      </c>
      <c r="I26" s="1" t="s">
        <v>103</v>
      </c>
      <c r="J26" s="2"/>
    </row>
    <row r="27" spans="1:10" ht="82.5">
      <c r="A27" s="2" t="s">
        <v>124</v>
      </c>
      <c r="B27" s="1" t="s">
        <v>22</v>
      </c>
      <c r="C27" s="8">
        <v>393592</v>
      </c>
      <c r="D27" s="8">
        <v>58285.42</v>
      </c>
      <c r="E27" s="11">
        <v>0.14810000000000001</v>
      </c>
      <c r="F27" s="11">
        <v>0.15</v>
      </c>
      <c r="G27" s="11">
        <v>0.15</v>
      </c>
      <c r="H27" s="1">
        <v>1</v>
      </c>
      <c r="I27" s="1" t="s">
        <v>125</v>
      </c>
      <c r="J27" s="2"/>
    </row>
    <row r="28" spans="1:10" ht="66">
      <c r="A28" s="2" t="s">
        <v>142</v>
      </c>
      <c r="B28" s="1" t="s">
        <v>143</v>
      </c>
      <c r="C28" s="8">
        <v>479163.32</v>
      </c>
      <c r="D28" s="8">
        <v>351807.25</v>
      </c>
      <c r="E28" s="11">
        <v>0.73419999999999996</v>
      </c>
      <c r="F28" s="11">
        <v>0</v>
      </c>
      <c r="G28" s="11">
        <v>1</v>
      </c>
      <c r="H28" s="1">
        <v>8</v>
      </c>
      <c r="I28" s="1" t="s">
        <v>144</v>
      </c>
      <c r="J28" s="2"/>
    </row>
    <row r="29" spans="1:10" ht="82.5">
      <c r="A29" s="2" t="s">
        <v>81</v>
      </c>
      <c r="B29" s="1" t="s">
        <v>22</v>
      </c>
      <c r="C29" s="8">
        <v>501130.73</v>
      </c>
      <c r="D29" s="8">
        <v>113266.37</v>
      </c>
      <c r="E29" s="11">
        <v>0.22600000000000001</v>
      </c>
      <c r="F29" s="11">
        <v>0</v>
      </c>
      <c r="G29" s="11">
        <v>0.7</v>
      </c>
      <c r="H29" s="1">
        <v>6</v>
      </c>
      <c r="I29" s="1" t="s">
        <v>82</v>
      </c>
      <c r="J29" s="2"/>
    </row>
    <row r="30" spans="1:10" ht="99">
      <c r="A30" s="2" t="s">
        <v>15</v>
      </c>
      <c r="B30" s="1" t="s">
        <v>16</v>
      </c>
      <c r="C30" s="8">
        <v>501680.06</v>
      </c>
      <c r="D30" s="8">
        <v>221408.84</v>
      </c>
      <c r="E30" s="11">
        <v>0.44130000000000003</v>
      </c>
      <c r="F30" s="11">
        <v>0</v>
      </c>
      <c r="G30" s="11">
        <v>0.47</v>
      </c>
      <c r="H30" s="1">
        <v>8</v>
      </c>
      <c r="I30" s="1" t="s">
        <v>17</v>
      </c>
      <c r="J30" s="2"/>
    </row>
    <row r="31" spans="1:10" ht="82.5">
      <c r="A31" s="2" t="s">
        <v>29</v>
      </c>
      <c r="B31" s="1" t="s">
        <v>30</v>
      </c>
      <c r="C31" s="8">
        <v>545579.21</v>
      </c>
      <c r="D31" s="8">
        <v>94941.33</v>
      </c>
      <c r="E31" s="11">
        <v>0.17399999999999999</v>
      </c>
      <c r="F31" s="11">
        <v>0.02</v>
      </c>
      <c r="G31" s="11">
        <v>0.23</v>
      </c>
      <c r="H31" s="1">
        <v>4</v>
      </c>
      <c r="I31" s="1" t="s">
        <v>31</v>
      </c>
      <c r="J31" s="2"/>
    </row>
    <row r="32" spans="1:10" ht="82.5">
      <c r="A32" s="2" t="s">
        <v>74</v>
      </c>
      <c r="B32" s="1" t="s">
        <v>75</v>
      </c>
      <c r="C32" s="8">
        <v>579007.89</v>
      </c>
      <c r="D32" s="8">
        <v>390783.25</v>
      </c>
      <c r="E32" s="11">
        <v>0.67490000000000006</v>
      </c>
      <c r="F32" s="11">
        <v>0.59</v>
      </c>
      <c r="G32" s="11">
        <v>0.68</v>
      </c>
      <c r="H32" s="1">
        <v>2</v>
      </c>
      <c r="I32" s="1" t="s">
        <v>76</v>
      </c>
      <c r="J32" s="2"/>
    </row>
    <row r="33" spans="1:10" ht="181.5">
      <c r="A33" s="2" t="s">
        <v>12</v>
      </c>
      <c r="B33" s="1" t="s">
        <v>13</v>
      </c>
      <c r="C33" s="8">
        <v>609098.34</v>
      </c>
      <c r="D33" s="8">
        <v>147647.60999999999</v>
      </c>
      <c r="E33" s="11">
        <v>0.2424</v>
      </c>
      <c r="F33" s="11">
        <v>0</v>
      </c>
      <c r="G33" s="11">
        <v>0.8</v>
      </c>
      <c r="H33" s="1">
        <v>20</v>
      </c>
      <c r="I33" s="1" t="s">
        <v>14</v>
      </c>
      <c r="J33" s="2"/>
    </row>
    <row r="34" spans="1:10" ht="82.5">
      <c r="A34" s="2" t="s">
        <v>21</v>
      </c>
      <c r="B34" s="1" t="s">
        <v>22</v>
      </c>
      <c r="C34" s="8">
        <v>633245.82999999996</v>
      </c>
      <c r="D34" s="8">
        <v>88710.73</v>
      </c>
      <c r="E34" s="11">
        <v>0.1401</v>
      </c>
      <c r="F34" s="11">
        <v>0.14000000000000001</v>
      </c>
      <c r="G34" s="11">
        <v>0.14000000000000001</v>
      </c>
      <c r="H34" s="1">
        <v>3</v>
      </c>
      <c r="I34" s="1" t="s">
        <v>23</v>
      </c>
      <c r="J34" s="2"/>
    </row>
    <row r="35" spans="1:10" ht="82.5">
      <c r="A35" s="2" t="s">
        <v>62</v>
      </c>
      <c r="B35" s="1" t="s">
        <v>22</v>
      </c>
      <c r="C35" s="8">
        <v>734989.41</v>
      </c>
      <c r="D35" s="8">
        <v>-63302.94</v>
      </c>
      <c r="E35" s="11">
        <v>-8.6099999999999996E-2</v>
      </c>
      <c r="F35" s="11">
        <v>0</v>
      </c>
      <c r="G35" s="11">
        <v>0</v>
      </c>
      <c r="H35" s="1">
        <v>1</v>
      </c>
      <c r="I35" s="1" t="s">
        <v>63</v>
      </c>
      <c r="J35" s="2"/>
    </row>
    <row r="36" spans="1:10" ht="82.5">
      <c r="A36" s="2" t="s">
        <v>83</v>
      </c>
      <c r="B36" s="1" t="s">
        <v>84</v>
      </c>
      <c r="C36" s="8">
        <v>763701.58</v>
      </c>
      <c r="D36" s="8">
        <v>583688.1</v>
      </c>
      <c r="E36" s="11">
        <v>0.76429999999999998</v>
      </c>
      <c r="F36" s="11">
        <v>0.72</v>
      </c>
      <c r="G36" s="11">
        <v>0.79</v>
      </c>
      <c r="H36" s="1">
        <v>5</v>
      </c>
      <c r="I36" s="1" t="s">
        <v>85</v>
      </c>
      <c r="J36" s="2"/>
    </row>
    <row r="37" spans="1:10" ht="82.5">
      <c r="A37" s="2" t="s">
        <v>109</v>
      </c>
      <c r="B37" s="1" t="s">
        <v>110</v>
      </c>
      <c r="C37" s="8">
        <v>770087</v>
      </c>
      <c r="D37" s="8">
        <v>82416</v>
      </c>
      <c r="E37" s="11">
        <v>0.107</v>
      </c>
      <c r="F37" s="11">
        <v>0.1</v>
      </c>
      <c r="G37" s="11">
        <v>0.12</v>
      </c>
      <c r="H37" s="1">
        <v>4</v>
      </c>
      <c r="I37" s="1" t="s">
        <v>111</v>
      </c>
      <c r="J37" s="2"/>
    </row>
    <row r="38" spans="1:10" ht="82.5">
      <c r="A38" s="2" t="s">
        <v>70</v>
      </c>
      <c r="B38" s="1" t="s">
        <v>22</v>
      </c>
      <c r="C38" s="8">
        <v>940887.08</v>
      </c>
      <c r="D38" s="8">
        <v>164260.10999999999</v>
      </c>
      <c r="E38" s="11">
        <v>0.17460000000000001</v>
      </c>
      <c r="F38" s="11">
        <v>0.15</v>
      </c>
      <c r="G38" s="11">
        <v>0.2</v>
      </c>
      <c r="H38" s="1">
        <v>4</v>
      </c>
      <c r="I38" s="1" t="s">
        <v>71</v>
      </c>
      <c r="J38" s="2"/>
    </row>
    <row r="39" spans="1:10" ht="82.5">
      <c r="A39" s="2" t="s">
        <v>72</v>
      </c>
      <c r="B39" s="1" t="s">
        <v>22</v>
      </c>
      <c r="C39" s="8">
        <v>1024801.91</v>
      </c>
      <c r="D39" s="8">
        <v>395538.71</v>
      </c>
      <c r="E39" s="11">
        <v>0.38600000000000001</v>
      </c>
      <c r="F39" s="11">
        <v>0.15</v>
      </c>
      <c r="G39" s="11">
        <v>0.48</v>
      </c>
      <c r="H39" s="1">
        <v>3</v>
      </c>
      <c r="I39" s="1" t="s">
        <v>73</v>
      </c>
      <c r="J39" s="2"/>
    </row>
    <row r="40" spans="1:10" ht="82.5">
      <c r="A40" s="2" t="s">
        <v>140</v>
      </c>
      <c r="B40" s="1" t="s">
        <v>22</v>
      </c>
      <c r="C40" s="8">
        <v>1395421.43</v>
      </c>
      <c r="D40" s="8">
        <v>244094.13</v>
      </c>
      <c r="E40" s="11">
        <v>0.1749</v>
      </c>
      <c r="F40" s="11">
        <v>0</v>
      </c>
      <c r="G40" s="11">
        <v>0.67</v>
      </c>
      <c r="H40" s="1">
        <v>6</v>
      </c>
      <c r="I40" s="1" t="s">
        <v>141</v>
      </c>
      <c r="J40" s="2"/>
    </row>
    <row r="41" spans="1:10" ht="82.5">
      <c r="A41" s="2" t="s">
        <v>112</v>
      </c>
      <c r="B41" s="1" t="s">
        <v>113</v>
      </c>
      <c r="C41" s="8">
        <v>1488160</v>
      </c>
      <c r="D41" s="8">
        <v>477890.73</v>
      </c>
      <c r="E41" s="11">
        <v>0.3211</v>
      </c>
      <c r="F41" s="11">
        <v>0.32</v>
      </c>
      <c r="G41" s="11">
        <v>0.32</v>
      </c>
      <c r="H41" s="1">
        <v>1</v>
      </c>
      <c r="I41" s="1" t="s">
        <v>114</v>
      </c>
      <c r="J41" s="2"/>
    </row>
    <row r="42" spans="1:10" ht="346.5">
      <c r="A42" s="2" t="s">
        <v>86</v>
      </c>
      <c r="B42" s="1" t="s">
        <v>22</v>
      </c>
      <c r="C42" s="8">
        <v>1790704.26</v>
      </c>
      <c r="D42" s="8">
        <v>1242456.47</v>
      </c>
      <c r="E42" s="11">
        <v>0.69379999999999997</v>
      </c>
      <c r="F42" s="11">
        <v>0</v>
      </c>
      <c r="G42" s="11">
        <v>0.98</v>
      </c>
      <c r="H42" s="1">
        <v>45</v>
      </c>
      <c r="I42" s="1" t="s">
        <v>87</v>
      </c>
      <c r="J42" s="2"/>
    </row>
    <row r="43" spans="1:10" ht="66">
      <c r="A43" s="2" t="s">
        <v>52</v>
      </c>
      <c r="B43" s="1" t="s">
        <v>53</v>
      </c>
      <c r="C43" s="8">
        <v>1836656</v>
      </c>
      <c r="D43" s="8">
        <v>1403697.01</v>
      </c>
      <c r="E43" s="11">
        <v>0.76429999999999998</v>
      </c>
      <c r="F43" s="11">
        <v>0</v>
      </c>
      <c r="G43" s="11">
        <v>0.77</v>
      </c>
      <c r="H43" s="1">
        <v>2</v>
      </c>
      <c r="I43" s="1" t="s">
        <v>54</v>
      </c>
      <c r="J43" s="2"/>
    </row>
    <row r="44" spans="1:10" ht="66">
      <c r="A44" s="2" t="s">
        <v>49</v>
      </c>
      <c r="B44" s="1" t="s">
        <v>50</v>
      </c>
      <c r="C44" s="8">
        <v>1935483.3</v>
      </c>
      <c r="D44" s="8">
        <v>239958.02</v>
      </c>
      <c r="E44" s="11">
        <v>0.124</v>
      </c>
      <c r="F44" s="11">
        <v>0.12</v>
      </c>
      <c r="G44" s="11">
        <v>0.14000000000000001</v>
      </c>
      <c r="H44" s="1">
        <v>6</v>
      </c>
      <c r="I44" s="1" t="s">
        <v>51</v>
      </c>
      <c r="J44" s="2"/>
    </row>
    <row r="45" spans="1:10" ht="115.5">
      <c r="A45" s="2" t="s">
        <v>60</v>
      </c>
      <c r="B45" s="1" t="s">
        <v>22</v>
      </c>
      <c r="C45" s="8">
        <v>1949920.23</v>
      </c>
      <c r="D45" s="8">
        <v>881790.94</v>
      </c>
      <c r="E45" s="11">
        <v>0.45219999999999999</v>
      </c>
      <c r="F45" s="11">
        <v>0</v>
      </c>
      <c r="G45" s="11">
        <v>0.88</v>
      </c>
      <c r="H45" s="1">
        <v>13</v>
      </c>
      <c r="I45" s="1" t="s">
        <v>61</v>
      </c>
      <c r="J45" s="2"/>
    </row>
    <row r="46" spans="1:10" ht="99">
      <c r="A46" s="2" t="s">
        <v>121</v>
      </c>
      <c r="B46" s="1" t="s">
        <v>122</v>
      </c>
      <c r="C46" s="8">
        <v>2326119.14</v>
      </c>
      <c r="D46" s="8">
        <v>1131445.25</v>
      </c>
      <c r="E46" s="11">
        <v>0.4864</v>
      </c>
      <c r="F46" s="11">
        <v>0</v>
      </c>
      <c r="G46" s="11">
        <v>0.79</v>
      </c>
      <c r="H46" s="1">
        <v>11</v>
      </c>
      <c r="I46" s="1" t="s">
        <v>123</v>
      </c>
      <c r="J46" s="2"/>
    </row>
    <row r="47" spans="1:10" ht="231">
      <c r="A47" s="2" t="s">
        <v>133</v>
      </c>
      <c r="B47" s="1" t="s">
        <v>22</v>
      </c>
      <c r="C47" s="8">
        <v>4178988.4</v>
      </c>
      <c r="D47" s="8">
        <v>2146195.0499999998</v>
      </c>
      <c r="E47" s="11">
        <v>0.51359999999999995</v>
      </c>
      <c r="F47" s="11">
        <v>0</v>
      </c>
      <c r="G47" s="11">
        <v>0.8</v>
      </c>
      <c r="H47" s="1">
        <v>23</v>
      </c>
      <c r="I47" s="1" t="s">
        <v>134</v>
      </c>
      <c r="J47" s="2"/>
    </row>
    <row r="48" spans="1:10" ht="99">
      <c r="A48" s="2" t="s">
        <v>106</v>
      </c>
      <c r="B48" s="1" t="s">
        <v>107</v>
      </c>
      <c r="C48" s="8">
        <v>5454398.4400000004</v>
      </c>
      <c r="D48" s="8">
        <v>713995.1</v>
      </c>
      <c r="E48" s="11">
        <v>0.13089999999999999</v>
      </c>
      <c r="F48" s="11">
        <v>0.1</v>
      </c>
      <c r="G48" s="11">
        <v>0.15</v>
      </c>
      <c r="H48" s="1">
        <v>11</v>
      </c>
      <c r="I48" s="1" t="s">
        <v>108</v>
      </c>
      <c r="J48" s="2"/>
    </row>
    <row r="49" spans="1:10" ht="66">
      <c r="A49" s="2" t="s">
        <v>26</v>
      </c>
      <c r="B49" s="1" t="s">
        <v>27</v>
      </c>
      <c r="C49" s="8">
        <v>6541643.8899999997</v>
      </c>
      <c r="D49" s="8">
        <v>6092024.0700000003</v>
      </c>
      <c r="E49" s="11">
        <v>0.93130000000000002</v>
      </c>
      <c r="F49" s="11">
        <v>0.92</v>
      </c>
      <c r="G49" s="11">
        <v>0.94</v>
      </c>
      <c r="H49" s="1">
        <v>2</v>
      </c>
      <c r="I49" s="1" t="s">
        <v>28</v>
      </c>
      <c r="J49" s="2"/>
    </row>
    <row r="50" spans="1:10" ht="82.5">
      <c r="A50" s="2" t="s">
        <v>79</v>
      </c>
      <c r="B50" s="1" t="s">
        <v>22</v>
      </c>
      <c r="C50" s="8">
        <v>7313949.4900000002</v>
      </c>
      <c r="D50" s="8">
        <v>-3948614.59</v>
      </c>
      <c r="E50" s="11">
        <v>-0.53990000000000005</v>
      </c>
      <c r="F50" s="11">
        <v>0</v>
      </c>
      <c r="G50" s="11">
        <v>0.66</v>
      </c>
      <c r="H50" s="1">
        <v>6</v>
      </c>
      <c r="I50" s="1" t="s">
        <v>80</v>
      </c>
      <c r="J50" s="2"/>
    </row>
    <row r="51" spans="1:10" ht="82.5">
      <c r="A51" s="2" t="s">
        <v>47</v>
      </c>
      <c r="B51" s="1" t="s">
        <v>22</v>
      </c>
      <c r="C51" s="8">
        <v>13469102.029999999</v>
      </c>
      <c r="D51" s="8">
        <v>1563451.72</v>
      </c>
      <c r="E51" s="11">
        <v>0.11609999999999999</v>
      </c>
      <c r="F51" s="11">
        <v>0.1</v>
      </c>
      <c r="G51" s="11">
        <v>0.15</v>
      </c>
      <c r="H51" s="1">
        <v>14</v>
      </c>
      <c r="I51" s="1" t="s">
        <v>48</v>
      </c>
      <c r="J51" s="2"/>
    </row>
    <row r="52" spans="1:10" ht="297">
      <c r="A52" s="2" t="s">
        <v>104</v>
      </c>
      <c r="B52" s="1" t="s">
        <v>22</v>
      </c>
      <c r="C52" s="8">
        <v>16803459</v>
      </c>
      <c r="D52" s="8">
        <v>8065097</v>
      </c>
      <c r="E52" s="11">
        <v>0.48</v>
      </c>
      <c r="F52" s="11">
        <v>0</v>
      </c>
      <c r="G52" s="11">
        <v>0.89</v>
      </c>
      <c r="H52" s="1">
        <v>39</v>
      </c>
      <c r="I52" s="1" t="s">
        <v>105</v>
      </c>
      <c r="J52" s="2"/>
    </row>
    <row r="53" spans="1:10" ht="99">
      <c r="A53" s="2" t="s">
        <v>64</v>
      </c>
      <c r="B53" s="1" t="s">
        <v>22</v>
      </c>
      <c r="C53" s="8">
        <v>26149567.859999999</v>
      </c>
      <c r="D53" s="8">
        <v>2953800.77</v>
      </c>
      <c r="E53" s="11">
        <v>0.113</v>
      </c>
      <c r="F53" s="11">
        <v>0.1</v>
      </c>
      <c r="G53" s="11">
        <v>0.15</v>
      </c>
      <c r="H53" s="1">
        <v>21</v>
      </c>
      <c r="I53" s="1" t="s">
        <v>65</v>
      </c>
      <c r="J53" s="2"/>
    </row>
    <row r="54" spans="1:10" ht="363">
      <c r="A54" s="2" t="s">
        <v>66</v>
      </c>
      <c r="B54" s="1" t="s">
        <v>22</v>
      </c>
      <c r="C54" s="8">
        <v>35441422.369999997</v>
      </c>
      <c r="D54" s="8">
        <v>25623662.559999999</v>
      </c>
      <c r="E54" s="11">
        <v>0.72299999999999998</v>
      </c>
      <c r="F54" s="11">
        <v>0</v>
      </c>
      <c r="G54" s="11">
        <v>0.96</v>
      </c>
      <c r="H54" s="1">
        <v>43</v>
      </c>
      <c r="I54" s="1" t="s">
        <v>67</v>
      </c>
      <c r="J54" s="2"/>
    </row>
    <row r="55" spans="1:10" ht="82.5">
      <c r="A55" s="2" t="s">
        <v>115</v>
      </c>
      <c r="B55" s="1" t="s">
        <v>22</v>
      </c>
      <c r="C55" s="8">
        <v>38119349</v>
      </c>
      <c r="D55" s="8">
        <v>20326028</v>
      </c>
      <c r="E55" s="11">
        <v>0.53320000000000001</v>
      </c>
      <c r="F55" s="11">
        <v>0.53</v>
      </c>
      <c r="G55" s="11">
        <v>0.53</v>
      </c>
      <c r="H55" s="1">
        <v>1</v>
      </c>
      <c r="I55" s="1" t="s">
        <v>116</v>
      </c>
      <c r="J55" s="2"/>
    </row>
    <row r="56" spans="1:10" ht="82.5">
      <c r="A56" s="2" t="s">
        <v>126</v>
      </c>
      <c r="B56" s="1" t="s">
        <v>22</v>
      </c>
      <c r="C56" s="8">
        <v>41636390.270000003</v>
      </c>
      <c r="D56" s="8">
        <v>40663623.049999997</v>
      </c>
      <c r="E56" s="11">
        <v>0.97660000000000002</v>
      </c>
      <c r="F56" s="11">
        <v>0</v>
      </c>
      <c r="G56" s="11">
        <v>1</v>
      </c>
      <c r="H56" s="1">
        <v>9</v>
      </c>
      <c r="I56" s="1" t="s">
        <v>127</v>
      </c>
      <c r="J56" s="2"/>
    </row>
    <row r="57" spans="1:10">
      <c r="A57" s="13" t="s">
        <v>149</v>
      </c>
      <c r="B57" s="14"/>
      <c r="C57" s="15">
        <f>SUM(C2:C56)</f>
        <v>218912594.20000002</v>
      </c>
      <c r="D57" s="15">
        <f>SUM(D2:D56)</f>
        <v>112751568.47</v>
      </c>
      <c r="E57" s="16">
        <f>SUM(Table2.1[[#This Row],[Net to Charity]]/Table2.1[[#This Row],[Gross Proceeds]])</f>
        <v>0.51505290904820855</v>
      </c>
      <c r="F57" s="16">
        <f>MIN(F2:F56)</f>
        <v>0</v>
      </c>
      <c r="G57" s="16">
        <f>MAX(G2:G56)</f>
        <v>1</v>
      </c>
      <c r="H57" s="14">
        <f>SUM(H2:H56)</f>
        <v>426</v>
      </c>
      <c r="I57" s="4"/>
    </row>
    <row r="59" spans="1:10">
      <c r="A59" s="17" t="s">
        <v>150</v>
      </c>
    </row>
  </sheetData>
  <pageMargins left="0.25" right="0.25" top="0.75" bottom="0.75" header="0.3" footer="0.3"/>
  <pageSetup scale="51" fitToHeight="0" orientation="landscape" r:id="rId1"/>
  <headerFooter>
    <oddHeader xml:space="preserve">&amp;C&amp;"-,Bold"Table 2.  Paid Solicitor 2011
&amp;"-,Regular"Campaign Reports Filed Between 12/01/2016 12:00 AM and 11/30/2017 11:59 PM
</oddHeader>
    <oddFooter>&amp;LNote:  "Clients" consist of charities listed on any campaign financial report filed by that paid solicitor from Dec. 1, 2016 - Nov. 30, 2017&amp;C
&amp;RPage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B73EAB0B9E2D4D9387034ADF0B5D5F" ma:contentTypeVersion="8" ma:contentTypeDescription="Create a new document." ma:contentTypeScope="" ma:versionID="d2ea8002a15875731416ad5428cca037">
  <xsd:schema xmlns:xsd="http://www.w3.org/2001/XMLSchema" xmlns:xs="http://www.w3.org/2001/XMLSchema" xmlns:p="http://schemas.microsoft.com/office/2006/metadata/properties" xmlns:ns2="571b7a80-ba78-40d1-bd01-6bfb3f9ede6b" xmlns:ns3="62c3812b-9ea5-42e1-ba9d-a3bfc19a1231" targetNamespace="http://schemas.microsoft.com/office/2006/metadata/properties" ma:root="true" ma:fieldsID="d6d02cbdab11ba592970952c8d3f380c" ns2:_="" ns3:_="">
    <xsd:import namespace="571b7a80-ba78-40d1-bd01-6bfb3f9ede6b"/>
    <xsd:import namespace="62c3812b-9ea5-42e1-ba9d-a3bfc19a1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ink" minOccurs="0"/>
                <xsd:element ref="ns2:Publish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b7a80-ba78-40d1-bd01-6bfb3f9ed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PublishedDate" ma:index="15" nillable="true" ma:displayName="Published Date" ma:format="DateOnly" ma:internalName="Publish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3812b-9ea5-42e1-ba9d-a3bfc19a12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 xmlns="571b7a80-ba78-40d1-bd01-6bfb3f9ede6b">
      <Url>https://coloradosos.gov/pubs/charities/reports/2017/tables/Table2-PaidSolicitorSummary2017.xlsx</Url>
      <Description xsi:nil="true"/>
    </Link>
    <PublishedDate xmlns="571b7a80-ba78-40d1-bd01-6bfb3f9ede6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3032A0-C5D4-4CAC-A094-643817A54D71}"/>
</file>

<file path=customXml/itemProps2.xml><?xml version="1.0" encoding="utf-8"?>
<ds:datastoreItem xmlns:ds="http://schemas.openxmlformats.org/officeDocument/2006/customXml" ds:itemID="{732BD59A-985A-4F1F-B9AC-1E220DD2DB74}"/>
</file>

<file path=customXml/itemProps3.xml><?xml version="1.0" encoding="utf-8"?>
<ds:datastoreItem xmlns:ds="http://schemas.openxmlformats.org/officeDocument/2006/customXml" ds:itemID="{225F34C6-86BF-4EC7-985A-19CD6154F2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Albert Bryant</dc:creator>
  <cp:keywords/>
  <dc:description/>
  <cp:lastModifiedBy>Billy Traversie</cp:lastModifiedBy>
  <cp:revision/>
  <dcterms:created xsi:type="dcterms:W3CDTF">2017-12-28T21:29:38Z</dcterms:created>
  <dcterms:modified xsi:type="dcterms:W3CDTF">2024-04-04T16:19:42Z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2024-02-29T20:45:12Z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4f66bb8b-06f0-4663-bee6-f5a64dc39791</vt:lpwstr>
  </property>
  <property fmtid="{D5CDD505-2E9C-101B-9397-08002B2CF9AE}" pid="8" name="MSIP_Label_59e4beaa-c4ba-4ea9-a1f4-4e52626a3d73_ContentBits">
    <vt:lpwstr>0</vt:lpwstr>
  </property>
  <property fmtid="{D5CDD505-2E9C-101B-9397-08002B2CF9AE}" pid="9" name="ContentTypeId">
    <vt:lpwstr>0x0101000EB73EAB0B9E2D4D9387034ADF0B5D5F</vt:lpwstr>
  </property>
  <property fmtid="{D5CDD505-2E9C-101B-9397-08002B2CF9AE}" pid="10" name="Doc Type">
    <vt:lpwstr>Apps</vt:lpwstr>
  </property>
  <property fmtid="{D5CDD505-2E9C-101B-9397-08002B2CF9AE}" pid="11" name="Web Team Flag">
    <vt:lpwstr>Not Ready</vt:lpwstr>
  </property>
</Properties>
</file>